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5"/>
  </bookViews>
  <sheets>
    <sheet name="СЕЛО 2022" sheetId="1" r:id="rId1"/>
    <sheet name="СЕЛО 2023" sheetId="2" r:id="rId2"/>
    <sheet name="СЕЛО 2024" sheetId="3" r:id="rId3"/>
    <sheet name="РАЙОН 2022" sheetId="4" r:id="rId4"/>
    <sheet name="РАЙОН 2023" sheetId="5" r:id="rId5"/>
    <sheet name="РАЙОН 2024" sheetId="6" r:id="rId6"/>
  </sheets>
  <definedNames>
    <definedName name="_xlnm.Print_Titles" localSheetId="0">'СЕЛО 2022'!$3:$3</definedName>
    <definedName name="_xlnm.Print_Titles" localSheetId="1">'СЕЛО 2023'!$3:$3</definedName>
    <definedName name="_xlnm.Print_Titles" localSheetId="2">'СЕЛО 2024'!$3:$3</definedName>
    <definedName name="_xlnm.Print_Area" localSheetId="4">'РАЙОН 2023'!$A$1:$L$29</definedName>
    <definedName name="_xlnm.Print_Area" localSheetId="5">'РАЙОН 2024'!$A$1:$L$29</definedName>
    <definedName name="_xlnm.Print_Area" localSheetId="0">'СЕЛО 2022'!$A$1:$N$275</definedName>
    <definedName name="_xlnm.Print_Area" localSheetId="1">'СЕЛО 2023'!$A$1:$N$276</definedName>
    <definedName name="_xlnm.Print_Area" localSheetId="2">'СЕЛО 2024'!$A$1:$N$276</definedName>
  </definedNames>
  <calcPr fullCalcOnLoad="1"/>
</workbook>
</file>

<file path=xl/sharedStrings.xml><?xml version="1.0" encoding="utf-8"?>
<sst xmlns="http://schemas.openxmlformats.org/spreadsheetml/2006/main" count="1065" uniqueCount="350">
  <si>
    <t>Код</t>
  </si>
  <si>
    <t>Муниципальное образование</t>
  </si>
  <si>
    <t>Индекс бюджетных расходов</t>
  </si>
  <si>
    <t>Индекс налогового потенциала</t>
  </si>
  <si>
    <t>Уровень расчетной бюджетной обеспеченности поселения до распределения дотации</t>
  </si>
  <si>
    <t>Объем средств, необходимый   для доведения уровня расчетной бюджетной обеспеченности поселения до уровня, установленного в качестве первого критерия выравнивания бюджетной обеспеченности 60%</t>
  </si>
  <si>
    <t>Расчетный объем дотации, выделяемой поселению на первом этапе</t>
  </si>
  <si>
    <t>Объем средств, необходимый для   доведения уровня расчетной бюджетной обеспеченности поселения до уровня, установленного в качестве критерия выравнивания бюджетной обеспеченности 100%</t>
  </si>
  <si>
    <t>Расчетный объем дотации, выделяемой поселению на втором этапе этапе</t>
  </si>
  <si>
    <t>Дотация на выравнивание бюджетной обеспеченности поселений</t>
  </si>
  <si>
    <t>Уровень расчетной бюджетной обеспеченности поселения после распределения дотации</t>
  </si>
  <si>
    <t>Общий объем дотации на выравнивание бюджетной обеспеченности поселений, планируемый к распределению</t>
  </si>
  <si>
    <t>01</t>
  </si>
  <si>
    <t>Ардатовский муниципальный район</t>
  </si>
  <si>
    <t xml:space="preserve">Баевское сельское поселение </t>
  </si>
  <si>
    <t xml:space="preserve">Городское поселение Ардатов </t>
  </si>
  <si>
    <t xml:space="preserve">Каласевское сельское поселение </t>
  </si>
  <si>
    <t xml:space="preserve">Кечушевское сельское поселение </t>
  </si>
  <si>
    <t xml:space="preserve">Куракинское сельское поселение </t>
  </si>
  <si>
    <t xml:space="preserve">Кученяевское сельское поселение </t>
  </si>
  <si>
    <t xml:space="preserve">Луньгинско-Майданское сельское поселение </t>
  </si>
  <si>
    <t xml:space="preserve">Низовское сельское поселение </t>
  </si>
  <si>
    <t xml:space="preserve">Октябрьское сельское поселение </t>
  </si>
  <si>
    <t xml:space="preserve">Пиксясинское сельское поселение </t>
  </si>
  <si>
    <t xml:space="preserve">Редкодубское сельское поселение </t>
  </si>
  <si>
    <t xml:space="preserve">Силинское сельское поселение </t>
  </si>
  <si>
    <t>Тургеневское городское поселение</t>
  </si>
  <si>
    <t xml:space="preserve">Урусовское сельское поселение </t>
  </si>
  <si>
    <t xml:space="preserve">Чукальское сельское поселение </t>
  </si>
  <si>
    <t>02</t>
  </si>
  <si>
    <t>Атюрьевский муниципальный район</t>
  </si>
  <si>
    <t>Атюрьевское сельское поселение</t>
  </si>
  <si>
    <t>Большешуструйское сельское поселение</t>
  </si>
  <si>
    <t>Кишалинское сельское поселение</t>
  </si>
  <si>
    <t>Курташкинское сельское поселение</t>
  </si>
  <si>
    <t>Мордовско-Козловское сельское поселение</t>
  </si>
  <si>
    <t>Новочадовское сельское поселение</t>
  </si>
  <si>
    <t>Перевесьевское сельское поселение</t>
  </si>
  <si>
    <t>Стрельниковское сельское поселение</t>
  </si>
  <si>
    <t>03</t>
  </si>
  <si>
    <t xml:space="preserve">Атяшевский муниципальный район </t>
  </si>
  <si>
    <t>Аловское сельское поселение</t>
  </si>
  <si>
    <t>Атяшевское сельское поселение</t>
  </si>
  <si>
    <t>Большеманадышское сельское поселение</t>
  </si>
  <si>
    <t>Киржеманское сельское поселение</t>
  </si>
  <si>
    <t>Козловское сельское поселение</t>
  </si>
  <si>
    <t>Атяшевское городское поселение</t>
  </si>
  <si>
    <t>Сабанчеевское сельское поселение</t>
  </si>
  <si>
    <t>04</t>
  </si>
  <si>
    <t xml:space="preserve">Большеберезниковский муниципальный район  </t>
  </si>
  <si>
    <t xml:space="preserve">Большеберезниковское сельское поселение </t>
  </si>
  <si>
    <t xml:space="preserve">Гузынское сельское поселение </t>
  </si>
  <si>
    <t xml:space="preserve">Косогорское сельское поселение </t>
  </si>
  <si>
    <t xml:space="preserve">Марьяновское сельское поселение </t>
  </si>
  <si>
    <t xml:space="preserve">Паракинское сельское поселение </t>
  </si>
  <si>
    <t xml:space="preserve">Пермисское сельское поселение </t>
  </si>
  <si>
    <t xml:space="preserve">Починковское сельское поселение </t>
  </si>
  <si>
    <t xml:space="preserve">Симкинское сельское поселение </t>
  </si>
  <si>
    <t xml:space="preserve">Старонайманское сельское поселение </t>
  </si>
  <si>
    <t>Судосевское сельское поселение</t>
  </si>
  <si>
    <t xml:space="preserve">Шугуровское сельское поселение </t>
  </si>
  <si>
    <t>05</t>
  </si>
  <si>
    <t xml:space="preserve">Большеигнатовский муниципальный район     </t>
  </si>
  <si>
    <t xml:space="preserve">Андреевское сельское поселение </t>
  </si>
  <si>
    <t xml:space="preserve">Большеигнатовское сельское поселение </t>
  </si>
  <si>
    <t xml:space="preserve">Вармазейское сельское поселение </t>
  </si>
  <si>
    <t xml:space="preserve">Киржеманское сельское поселение </t>
  </si>
  <si>
    <t xml:space="preserve">Кучкаевское сельское поселение </t>
  </si>
  <si>
    <t xml:space="preserve">Протасовское сельское поселение </t>
  </si>
  <si>
    <t xml:space="preserve">Старочамзинское сельское поселение </t>
  </si>
  <si>
    <t>06</t>
  </si>
  <si>
    <t xml:space="preserve">Дубенский муниципальный район </t>
  </si>
  <si>
    <t>Ардатовское сельское поселение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</si>
  <si>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</si>
  <si>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</si>
  <si>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</si>
  <si>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</si>
  <si>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</si>
  <si>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</si>
  <si>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</si>
  <si>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Петровское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</si>
  <si>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</si>
  <si>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</si>
  <si>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</si>
  <si>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07</t>
  </si>
  <si>
    <t xml:space="preserve">Ельниковский муниципальный район </t>
  </si>
  <si>
    <t xml:space="preserve">Акчеевское сельское поселение </t>
  </si>
  <si>
    <t xml:space="preserve">Большемордовско-Пошатское сельское поселение </t>
  </si>
  <si>
    <t xml:space="preserve">Ельниковское сельское поселение </t>
  </si>
  <si>
    <t xml:space="preserve">Каньгушанское сельское поселение </t>
  </si>
  <si>
    <t>Мордовско-Маскинское сельское поселение</t>
  </si>
  <si>
    <t xml:space="preserve">Надеждинское сельское поселение </t>
  </si>
  <si>
    <t xml:space="preserve">Новодевиченское сельское поселение </t>
  </si>
  <si>
    <t xml:space="preserve">Новоникольское сельское поселение </t>
  </si>
  <si>
    <t xml:space="preserve">Новоямское сельское поселение </t>
  </si>
  <si>
    <t xml:space="preserve">Стародевиченское сельское поселение </t>
  </si>
  <si>
    <t>08</t>
  </si>
  <si>
    <t xml:space="preserve">Зубово-Полянский муниципальный район </t>
  </si>
  <si>
    <t xml:space="preserve">Анаевское сельское поселение </t>
  </si>
  <si>
    <t xml:space="preserve">Ачадовское сельское поселение </t>
  </si>
  <si>
    <t xml:space="preserve">Вышинское сельское поселение </t>
  </si>
  <si>
    <t xml:space="preserve">Горенское сельское поселение </t>
  </si>
  <si>
    <t xml:space="preserve">Дубительское сельское поселение </t>
  </si>
  <si>
    <t xml:space="preserve">Жуковское сельское поселение </t>
  </si>
  <si>
    <t xml:space="preserve">Зарубкинское сельское поселение </t>
  </si>
  <si>
    <t xml:space="preserve">Зубово-Полянское городское поселение </t>
  </si>
  <si>
    <t xml:space="preserve">Леплейское сельское поселение </t>
  </si>
  <si>
    <t xml:space="preserve">Мордовско-Пимбурское сельское поселение </t>
  </si>
  <si>
    <t xml:space="preserve">Мордовско-Полянское сельское поселение </t>
  </si>
  <si>
    <t xml:space="preserve">Нововыселское сельское поселение  </t>
  </si>
  <si>
    <t xml:space="preserve">Новопотьминское сельское поселение  </t>
  </si>
  <si>
    <t xml:space="preserve">Пичпандинское сельское поселение </t>
  </si>
  <si>
    <t xml:space="preserve">Потьминское городское поселение </t>
  </si>
  <si>
    <t xml:space="preserve">Сосновское сельское поселение </t>
  </si>
  <si>
    <t xml:space="preserve">Старобадиковское сельское поселение </t>
  </si>
  <si>
    <t xml:space="preserve">Тарханско-Потьминское сельское поселение </t>
  </si>
  <si>
    <t xml:space="preserve">Уголковское сельское поселение </t>
  </si>
  <si>
    <t xml:space="preserve">Уметское городское поселение </t>
  </si>
  <si>
    <t xml:space="preserve">Ширингушское сельское поселение </t>
  </si>
  <si>
    <t xml:space="preserve">Явасское городское поселение </t>
  </si>
  <si>
    <t>09</t>
  </si>
  <si>
    <t xml:space="preserve">Инсарский муниципальный район </t>
  </si>
  <si>
    <t xml:space="preserve">Городское поселение Инсар </t>
  </si>
  <si>
    <t xml:space="preserve">Кочетовское сельское поселение </t>
  </si>
  <si>
    <t xml:space="preserve">Русско-Паевское сельское поселение </t>
  </si>
  <si>
    <t xml:space="preserve">Сиалеевско-Пятинское сельское поселение </t>
  </si>
  <si>
    <t>10</t>
  </si>
  <si>
    <t xml:space="preserve">Ичалковский муниципальный район </t>
  </si>
  <si>
    <t xml:space="preserve">Берегово-Сыресевское сельское поселение </t>
  </si>
  <si>
    <t xml:space="preserve">Гуляевское сельское поселение </t>
  </si>
  <si>
    <t>Ичалковское сельское поселение</t>
  </si>
  <si>
    <t xml:space="preserve">Кемлянское сельское поселение </t>
  </si>
  <si>
    <t xml:space="preserve">Ладское сельское поселение </t>
  </si>
  <si>
    <t xml:space="preserve">Лобаскинское сельское поселение </t>
  </si>
  <si>
    <t xml:space="preserve">Оброчинское сельское поселение </t>
  </si>
  <si>
    <t xml:space="preserve">Парадеевское сельское поселение </t>
  </si>
  <si>
    <t xml:space="preserve">Рождественно-Баевское сельское поселение </t>
  </si>
  <si>
    <t xml:space="preserve">Смольненское сельское поселение </t>
  </si>
  <si>
    <t xml:space="preserve">Кадошкинский муниципальный район </t>
  </si>
  <si>
    <t xml:space="preserve">Адашевское сельское поселение </t>
  </si>
  <si>
    <t xml:space="preserve">Большеполянское сельское поселение </t>
  </si>
  <si>
    <t xml:space="preserve">Кадошкинское городское поселение </t>
  </si>
  <si>
    <t xml:space="preserve">Латышовское сельское поселение </t>
  </si>
  <si>
    <t xml:space="preserve">Пушкинское сельское поселение </t>
  </si>
  <si>
    <t xml:space="preserve">Паевское сельское поселение </t>
  </si>
  <si>
    <t>12</t>
  </si>
  <si>
    <t xml:space="preserve">Кочкуровский муниципальный район </t>
  </si>
  <si>
    <t xml:space="preserve">Булгаковское сельское поселение </t>
  </si>
  <si>
    <t>Качелайское сельское поселение</t>
  </si>
  <si>
    <t xml:space="preserve">Красномайское сельское поселение </t>
  </si>
  <si>
    <t>Мордовско-Давыдовское сельское поселение</t>
  </si>
  <si>
    <t>Подлесно-Тавлинское сельское поселение</t>
  </si>
  <si>
    <t>Сабаевское сельское поселение</t>
  </si>
  <si>
    <t>Семилейское сельское поселение</t>
  </si>
  <si>
    <t xml:space="preserve">Краснослободский  муниципальный район </t>
  </si>
  <si>
    <t xml:space="preserve">Гуменское сельское поселение </t>
  </si>
  <si>
    <t xml:space="preserve">Ефаевское сельское поселение </t>
  </si>
  <si>
    <t xml:space="preserve">Краснослободское городское поселение </t>
  </si>
  <si>
    <t xml:space="preserve">Красноподгорное сельское поселение </t>
  </si>
  <si>
    <t xml:space="preserve">Колопинское сельское поселение </t>
  </si>
  <si>
    <t xml:space="preserve">Куликовское сельское поселение </t>
  </si>
  <si>
    <t xml:space="preserve">Мордовско-Паркинское сельское поселение </t>
  </si>
  <si>
    <t xml:space="preserve">Новокарьгинское сельское поселение </t>
  </si>
  <si>
    <t xml:space="preserve">Селищинское сельское поселение </t>
  </si>
  <si>
    <t xml:space="preserve">Сивиньское сельское поселение </t>
  </si>
  <si>
    <t xml:space="preserve">Слободско-Дубровское сельское поселение </t>
  </si>
  <si>
    <t xml:space="preserve">Старогоряшинское сельское поселение </t>
  </si>
  <si>
    <t xml:space="preserve">Старозубаревское сельское поселение </t>
  </si>
  <si>
    <t xml:space="preserve">Старорябкинское сельское поселение </t>
  </si>
  <si>
    <t xml:space="preserve">Старосиндровское сельское поселение </t>
  </si>
  <si>
    <t>14</t>
  </si>
  <si>
    <t xml:space="preserve">Лямбирский муниципальный район </t>
  </si>
  <si>
    <t xml:space="preserve">Аксеновское сельское поселение </t>
  </si>
  <si>
    <t xml:space="preserve">Александровское сельское поселение </t>
  </si>
  <si>
    <t xml:space="preserve">Атемарское сельское поселение </t>
  </si>
  <si>
    <t xml:space="preserve">Берсеневское сельское поселение </t>
  </si>
  <si>
    <t xml:space="preserve">Болотниковское сельское поселение </t>
  </si>
  <si>
    <t xml:space="preserve">Большеелховское сельское поселение </t>
  </si>
  <si>
    <t xml:space="preserve">Кривозерьевское сельское поселение </t>
  </si>
  <si>
    <t xml:space="preserve">Лямбирское сельское поселение </t>
  </si>
  <si>
    <t xml:space="preserve">Пензятское сельское поселение </t>
  </si>
  <si>
    <t xml:space="preserve">Первомайское сельское поселение  </t>
  </si>
  <si>
    <t>Протасовское сельское поселение</t>
  </si>
  <si>
    <t xml:space="preserve">Саловское сельское поселение </t>
  </si>
  <si>
    <t xml:space="preserve">Скрябинское сельское поселение </t>
  </si>
  <si>
    <t xml:space="preserve">Татарско-Тавлинское сельское поселение </t>
  </si>
  <si>
    <t>15</t>
  </si>
  <si>
    <t xml:space="preserve">Ромодановский муниципальный район </t>
  </si>
  <si>
    <t xml:space="preserve">Алтарское сельское поселение </t>
  </si>
  <si>
    <t xml:space="preserve">Анненковское сельское поселение </t>
  </si>
  <si>
    <t xml:space="preserve">Белозерьевское сельское поселение </t>
  </si>
  <si>
    <t xml:space="preserve">Константиновское сельское поселение </t>
  </si>
  <si>
    <t xml:space="preserve">Кочуновское сельское поселение </t>
  </si>
  <si>
    <t xml:space="preserve">Липкинское сельское поселение </t>
  </si>
  <si>
    <t xml:space="preserve">Набережное сельское поселение </t>
  </si>
  <si>
    <t xml:space="preserve">Пятинское сельское поселение </t>
  </si>
  <si>
    <t xml:space="preserve">Ромодановское сельское поселение </t>
  </si>
  <si>
    <t xml:space="preserve">Салминское сельское поселение </t>
  </si>
  <si>
    <t xml:space="preserve">Трофимовщинское сельское поселение </t>
  </si>
  <si>
    <t xml:space="preserve">Старошайговский муниципальный район </t>
  </si>
  <si>
    <t>Богдановское сельское поселение</t>
  </si>
  <si>
    <t>Конопатское сельское поселение</t>
  </si>
  <si>
    <t>Лемдяйское сельское поселение</t>
  </si>
  <si>
    <t>Мельцанское сельское поселение</t>
  </si>
  <si>
    <t>Новоакшинское сельское поселение</t>
  </si>
  <si>
    <t>Новотроицкое сельское поселение</t>
  </si>
  <si>
    <t>Новофедоровское сельское поселение</t>
  </si>
  <si>
    <t>Старотеризморгское сельское поселение</t>
  </si>
  <si>
    <t>Старофедоровское сельское поселение</t>
  </si>
  <si>
    <t>Старошайговское сельское поселение</t>
  </si>
  <si>
    <t>Шигоньское сельское поселение</t>
  </si>
  <si>
    <t>17</t>
  </si>
  <si>
    <t xml:space="preserve">Темниковский муниципальный район </t>
  </si>
  <si>
    <t xml:space="preserve">Аксельское сельское поселение </t>
  </si>
  <si>
    <t>Бабеевское сельское поселение</t>
  </si>
  <si>
    <t xml:space="preserve">Пурдошанское сельское поселение </t>
  </si>
  <si>
    <t xml:space="preserve">Русско-Тювеевское сельское поселение </t>
  </si>
  <si>
    <t xml:space="preserve">Старогородское сельское поселение </t>
  </si>
  <si>
    <t xml:space="preserve">Темниковское городское поселение </t>
  </si>
  <si>
    <t>18</t>
  </si>
  <si>
    <t xml:space="preserve">Теньгушевский муниципальный район </t>
  </si>
  <si>
    <t xml:space="preserve">Барашевское сельское поселение </t>
  </si>
  <si>
    <t xml:space="preserve">Дачное сельское поселение </t>
  </si>
  <si>
    <t xml:space="preserve">Нароватовское сельское поселение </t>
  </si>
  <si>
    <t xml:space="preserve">Стандровское сельское поселение </t>
  </si>
  <si>
    <t>Такушевское сельское поселение</t>
  </si>
  <si>
    <t xml:space="preserve">Теньгушевское сельское поселение </t>
  </si>
  <si>
    <t xml:space="preserve">Шокшинское сельское поселение </t>
  </si>
  <si>
    <t>19</t>
  </si>
  <si>
    <t xml:space="preserve">Торбеевский муниципальный район </t>
  </si>
  <si>
    <t>Варжеляйское сельское поселение</t>
  </si>
  <si>
    <t>Виндрейское сельское поселение</t>
  </si>
  <si>
    <t>Дракинское сельское поселение</t>
  </si>
  <si>
    <t>Жуковское сельское поселение</t>
  </si>
  <si>
    <t>Кажлодское сельское поселение</t>
  </si>
  <si>
    <t>Красноармейское сельское поселение</t>
  </si>
  <si>
    <t>Краснопольское сельское поселение</t>
  </si>
  <si>
    <t>Никольское сельское поселение</t>
  </si>
  <si>
    <t>Салазгорьское сельское поселение</t>
  </si>
  <si>
    <t>Сургодьское сельское поселение</t>
  </si>
  <si>
    <t>Торбеевское городское поселение</t>
  </si>
  <si>
    <t>Хилковское сельское поселение</t>
  </si>
  <si>
    <t xml:space="preserve">Чамзинский муниципальный район </t>
  </si>
  <si>
    <t>Алексеевское сельское поселение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</si>
  <si>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</si>
  <si>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</si>
  <si>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</si>
  <si>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Городское поселение Чамзинка</t>
  </si>
  <si>
    <t xml:space="preserve">Комсомольское городское поселение </t>
  </si>
  <si>
    <t>Медаевское сельское поселение</t>
  </si>
  <si>
    <t>Мичуринское сельское поселение</t>
  </si>
  <si>
    <t>Отрадненское сельское поселение</t>
  </si>
  <si>
    <t>Пичеурское сельское поселение</t>
  </si>
  <si>
    <t>21</t>
  </si>
  <si>
    <t>Ковылкинский муниципальный район</t>
  </si>
  <si>
    <t>Большеазясьское сельское поселение</t>
  </si>
  <si>
    <t>Городское поселение Ковылкино</t>
  </si>
  <si>
    <t>Изосимовское сельское поселение</t>
  </si>
  <si>
    <t>Казенно-Майданское сельское поселение</t>
  </si>
  <si>
    <t>Клиновское сельское поселение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</si>
  <si>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</si>
  <si>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</si>
  <si>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</si>
  <si>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Курнинское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</si>
  <si>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</si>
  <si>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</si>
  <si>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</si>
  <si>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Новомамангинское сельское поселение</t>
  </si>
  <si>
    <t>Парапинское сельское поселение</t>
  </si>
  <si>
    <t>Примокшанское сельское поселение</t>
  </si>
  <si>
    <t>Русско-Лашминское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</si>
  <si>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</si>
  <si>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</si>
  <si>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</si>
  <si>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Шингаринское сельское поселение</t>
  </si>
  <si>
    <t>22</t>
  </si>
  <si>
    <t>Рузаевский муниципальный район</t>
  </si>
  <si>
    <t>Архангельско-Голицынское сельское поселение</t>
  </si>
  <si>
    <t>Болдовское сельское поселение</t>
  </si>
  <si>
    <t>Городское поселение Рузаевка</t>
  </si>
  <si>
    <t>Красносельцовское сельское поселение</t>
  </si>
  <si>
    <t>Левженское сельское поселение</t>
  </si>
  <si>
    <t>Мордовско-Пишлинское сельское поселение</t>
  </si>
  <si>
    <t>Пайгармское сельское поселение</t>
  </si>
  <si>
    <t>Перхляйское сельское поселение</t>
  </si>
  <si>
    <t>Плодопитомническое сельское поселение</t>
  </si>
  <si>
    <t>Приреченское сельское поселение</t>
  </si>
  <si>
    <t>Русско-Баймаковское сельское поселение</t>
  </si>
  <si>
    <t>Сузгарьевское сельское поселение</t>
  </si>
  <si>
    <t>Татарско-Пишлинское сельское поселение</t>
  </si>
  <si>
    <t>Трускляйское сельское поселение</t>
  </si>
  <si>
    <t xml:space="preserve">Хованщинское сельское поселение </t>
  </si>
  <si>
    <t xml:space="preserve">Шишкеевское сельское поселение </t>
  </si>
  <si>
    <t>Прогноз налоговых доходов (без учета налоговых доходов по дополнительным нормативам отчислений) поселений</t>
  </si>
  <si>
    <t>Палаевско-Урледимское сельское поселение</t>
  </si>
  <si>
    <t>Нововерхисское сельское поселение</t>
  </si>
  <si>
    <t>13</t>
  </si>
  <si>
    <t>16</t>
  </si>
  <si>
    <t>20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</si>
  <si>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2022 год</t>
  </si>
  <si>
    <t>ВСЕГО</t>
  </si>
  <si>
    <t>Нераспределенный резерв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</si>
  <si>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2024 год</t>
  </si>
  <si>
    <t>Численность населения поселений на 01.01.2021 г., тыс. чел.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</si>
  <si>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2022 год</t>
  </si>
  <si>
    <t>Численность населения на 01.01.2021 г., тыс. чел.</t>
  </si>
  <si>
    <t>Уровень расчетной бюджетной обеспеченности муниципального района (городского округа) до распределения дотации</t>
  </si>
  <si>
    <t>Прогноз налоговых доходов (без учета налоговых доходов по дополнительным нормативам отчислений) муниципальных районов (городского округа)</t>
  </si>
  <si>
    <t>Общий объем дотации на выравнивание бюджетной обеспеченности муниципальных районов (городского округа), планируемый к распределению</t>
  </si>
  <si>
    <t>Объем средств, необходимый   для доведения уровня расчетной бюджетной обеспеченности муниципального района (городского округа) до уровня, установленного в качестве первого критерия выравнивания бюджетной обеспеченности 60%</t>
  </si>
  <si>
    <t>Расчетный объем дотации, выделяемой муниципальному району (городскому округу) на первом этапе</t>
  </si>
  <si>
    <t>Объем средств, необходимый для   доведения уровня расчетной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100%</t>
  </si>
  <si>
    <t>Расчетный объем дотации, выделяемой муниципальному району (городскому округу) на втором этапе этапе</t>
  </si>
  <si>
    <t>Дотация на выравнивание бюджетной обеспеченности муниципальных районов (городского округа)</t>
  </si>
  <si>
    <t>Уровень расчетной бюджетной обеспеченности муниципального района (городского округа) после распределения дотации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</si>
  <si>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</si>
  <si>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</si>
  <si>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</si>
  <si>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</si>
  <si>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</si>
  <si>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</si>
  <si>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</si>
  <si>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</si>
  <si>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</si>
  <si>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</si>
  <si>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Ардатовский район </t>
  </si>
  <si>
    <t>Атюрьевский район</t>
  </si>
  <si>
    <t xml:space="preserve">Атяшевский район </t>
  </si>
  <si>
    <t>Большеберезниковский район</t>
  </si>
  <si>
    <t xml:space="preserve">Большеигнатовский район </t>
  </si>
  <si>
    <t xml:space="preserve">Дубенский район </t>
  </si>
  <si>
    <t xml:space="preserve">Ельниковский район </t>
  </si>
  <si>
    <t xml:space="preserve">Зубово-Полянский район </t>
  </si>
  <si>
    <t xml:space="preserve">Инсарский район </t>
  </si>
  <si>
    <t xml:space="preserve">Ичалковский район </t>
  </si>
  <si>
    <t xml:space="preserve">Кадошкинский район </t>
  </si>
  <si>
    <t xml:space="preserve">Кочкуровский район </t>
  </si>
  <si>
    <t xml:space="preserve">Краснослободский район </t>
  </si>
  <si>
    <t xml:space="preserve">Лямбирский район </t>
  </si>
  <si>
    <t xml:space="preserve">Ромодановский район </t>
  </si>
  <si>
    <t xml:space="preserve">Старошайговский район </t>
  </si>
  <si>
    <t xml:space="preserve">Темниковский район </t>
  </si>
  <si>
    <t xml:space="preserve">Теньгушевский район </t>
  </si>
  <si>
    <t xml:space="preserve">Торбеевский район </t>
  </si>
  <si>
    <t xml:space="preserve">Чамзинский район </t>
  </si>
  <si>
    <t>Ковылкинский район</t>
  </si>
  <si>
    <t>Рузаевский район</t>
  </si>
  <si>
    <t>г.о.Саранск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</si>
  <si>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2023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</si>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</sst>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_р_._-;\-* #,##0.0000_р_._-;_-* &quot;-&quot;??_р_._-;_-@_-"/>
    <numFmt numFmtId="175" formatCode="_-* #,##0.000_р_._-;\-* #,##0.000_р_._-;_-* &quot;-&quot;??_р_._-;_-@_-"/>
    <numFmt numFmtId="176" formatCode="_-* #,##0.0_р_._-;\-* #,##0.0_р_._-;_-* &quot;-&quot;?_р_._-;_-@_-"/>
    <numFmt numFmtId="177" formatCode="#,##0_р_."/>
    <numFmt numFmtId="178" formatCode="0.0%"/>
    <numFmt numFmtId="179" formatCode="_-* #,##0.000_р_._-;\-* #,##0.000_р_._-;_-* &quot;-&quot;???_р_._-;_-@_-"/>
    <numFmt numFmtId="180" formatCode="0.0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_);_(* \(#,##0.00\);_(* &quot;-&quot;??_);_(@_)"/>
    <numFmt numFmtId="187" formatCode="#,##0.0"/>
    <numFmt numFmtId="188" formatCode="#,##0.0000"/>
    <numFmt numFmtId="189" formatCode="_-* #,##0.000_р_._-;\-* #,##0.00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#,##0.0_ ;\-#,##0.0\ "/>
    <numFmt numFmtId="193" formatCode="_-* #,##0_р_._-;\-* #,##0_р_._-;_-* &quot;-&quot;?_р_._-;_-@_-"/>
    <numFmt numFmtId="194" formatCode="_-* #,##0.00000_р_._-;\-* #,##0.00000_р_._-;_-* &quot;-&quot;??_р_._-;_-@_-"/>
    <numFmt numFmtId="195" formatCode="[$-FC19]d\ mmmm\ yyyy\ &quot;г.&quot;"/>
    <numFmt numFmtId="196" formatCode="_-* #,##0.0\ _₽_-;\-* #,##0.0\ _₽_-;_-* &quot;-&quot;?\ _₽_-;_-@_-"/>
    <numFmt numFmtId="197" formatCode="#,##0.000"/>
  </numFmts>
  <fonts count="49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horizontal="center" vertical="top" wrapText="1"/>
      <protection/>
    </xf>
    <xf numFmtId="0" fontId="1" fillId="31" borderId="0" xfId="52" applyFont="1" applyFill="1">
      <alignment/>
      <protection/>
    </xf>
    <xf numFmtId="0" fontId="46" fillId="0" borderId="0" xfId="52" applyFont="1" applyAlignment="1">
      <alignment wrapText="1"/>
      <protection/>
    </xf>
    <xf numFmtId="0" fontId="5" fillId="0" borderId="0" xfId="52" applyFont="1">
      <alignment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49" fontId="6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Alignment="1">
      <alignment horizontal="center" vertical="top" wrapText="1"/>
      <protection/>
    </xf>
    <xf numFmtId="175" fontId="6" fillId="31" borderId="10" xfId="60" applyNumberFormat="1" applyFont="1" applyFill="1" applyBorder="1" applyAlignment="1">
      <alignment horizontal="right"/>
    </xf>
    <xf numFmtId="175" fontId="47" fillId="31" borderId="10" xfId="60" applyNumberFormat="1" applyFont="1" applyFill="1" applyBorder="1" applyAlignment="1">
      <alignment horizontal="right"/>
    </xf>
    <xf numFmtId="0" fontId="6" fillId="31" borderId="0" xfId="52" applyFont="1" applyFill="1">
      <alignment/>
      <protection/>
    </xf>
    <xf numFmtId="191" fontId="6" fillId="31" borderId="0" xfId="52" applyNumberFormat="1" applyFont="1" applyFill="1">
      <alignment/>
      <protection/>
    </xf>
    <xf numFmtId="175" fontId="5" fillId="0" borderId="10" xfId="60" applyNumberFormat="1" applyFont="1" applyFill="1" applyBorder="1" applyAlignment="1">
      <alignment horizontal="right"/>
    </xf>
    <xf numFmtId="175" fontId="48" fillId="0" borderId="10" xfId="60" applyNumberFormat="1" applyFont="1" applyFill="1" applyBorder="1" applyAlignment="1">
      <alignment horizontal="right"/>
    </xf>
    <xf numFmtId="175" fontId="5" fillId="0" borderId="10" xfId="52" applyNumberFormat="1" applyFont="1" applyFill="1" applyBorder="1" applyAlignment="1">
      <alignment horizontal="right"/>
      <protection/>
    </xf>
    <xf numFmtId="0" fontId="48" fillId="0" borderId="10" xfId="52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vertical="center" wrapText="1"/>
    </xf>
    <xf numFmtId="0" fontId="48" fillId="0" borderId="0" xfId="52" applyFont="1" applyAlignment="1">
      <alignment wrapText="1"/>
      <protection/>
    </xf>
    <xf numFmtId="49" fontId="6" fillId="31" borderId="10" xfId="52" applyNumberFormat="1" applyFont="1" applyFill="1" applyBorder="1" applyAlignment="1">
      <alignment horizontal="center" vertical="center" wrapText="1"/>
      <protection/>
    </xf>
    <xf numFmtId="49" fontId="6" fillId="31" borderId="10" xfId="52" applyNumberFormat="1" applyFont="1" applyFill="1" applyBorder="1" applyAlignment="1">
      <alignment vertical="center" wrapText="1"/>
      <protection/>
    </xf>
    <xf numFmtId="187" fontId="6" fillId="31" borderId="10" xfId="52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7" fontId="5" fillId="0" borderId="10" xfId="52" applyNumberFormat="1" applyFont="1" applyFill="1" applyBorder="1" applyAlignment="1">
      <alignment vertical="center"/>
      <protection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5" fillId="0" borderId="0" xfId="52" applyFont="1" applyFill="1">
      <alignment/>
      <protection/>
    </xf>
    <xf numFmtId="191" fontId="5" fillId="0" borderId="0" xfId="52" applyNumberFormat="1" applyFont="1" applyFill="1">
      <alignment/>
      <protection/>
    </xf>
    <xf numFmtId="0" fontId="6" fillId="31" borderId="10" xfId="52" applyFont="1" applyFill="1" applyBorder="1" applyAlignment="1">
      <alignment horizontal="center" vertical="center"/>
      <protection/>
    </xf>
    <xf numFmtId="172" fontId="6" fillId="31" borderId="10" xfId="60" applyNumberFormat="1" applyFont="1" applyFill="1" applyBorder="1" applyAlignment="1">
      <alignment vertical="center" wrapText="1"/>
    </xf>
    <xf numFmtId="175" fontId="6" fillId="31" borderId="10" xfId="52" applyNumberFormat="1" applyFont="1" applyFill="1" applyBorder="1" applyAlignment="1">
      <alignment horizontal="right"/>
      <protection/>
    </xf>
    <xf numFmtId="0" fontId="47" fillId="31" borderId="10" xfId="52" applyFont="1" applyFill="1" applyBorder="1" applyAlignment="1">
      <alignment horizontal="right"/>
      <protection/>
    </xf>
    <xf numFmtId="176" fontId="6" fillId="31" borderId="10" xfId="52" applyNumberFormat="1" applyFont="1" applyFill="1" applyBorder="1" applyAlignment="1">
      <alignment horizontal="right"/>
      <protection/>
    </xf>
    <xf numFmtId="189" fontId="6" fillId="31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187" fontId="6" fillId="31" borderId="10" xfId="52" applyNumberFormat="1" applyFont="1" applyFill="1" applyBorder="1" applyAlignment="1">
      <alignment horizontal="right"/>
      <protection/>
    </xf>
    <xf numFmtId="187" fontId="6" fillId="31" borderId="10" xfId="52" applyNumberFormat="1" applyFont="1" applyFill="1" applyBorder="1" applyAlignment="1">
      <alignment/>
      <protection/>
    </xf>
    <xf numFmtId="187" fontId="5" fillId="0" borderId="10" xfId="52" applyNumberFormat="1" applyFont="1" applyFill="1" applyBorder="1" applyAlignment="1">
      <alignment/>
      <protection/>
    </xf>
    <xf numFmtId="0" fontId="2" fillId="0" borderId="0" xfId="52" applyFont="1" applyAlignmen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80" fontId="1" fillId="0" borderId="0" xfId="52" applyNumberFormat="1" applyFont="1" applyFill="1">
      <alignment/>
      <protection/>
    </xf>
    <xf numFmtId="180" fontId="2" fillId="0" borderId="0" xfId="52" applyNumberFormat="1" applyFont="1" applyFill="1">
      <alignment/>
      <protection/>
    </xf>
    <xf numFmtId="180" fontId="2" fillId="31" borderId="0" xfId="52" applyNumberFormat="1" applyFont="1" applyFill="1">
      <alignment/>
      <protection/>
    </xf>
    <xf numFmtId="187" fontId="2" fillId="31" borderId="0" xfId="52" applyNumberFormat="1" applyFont="1" applyFill="1">
      <alignment/>
      <protection/>
    </xf>
    <xf numFmtId="180" fontId="2" fillId="0" borderId="0" xfId="52" applyNumberFormat="1" applyFont="1">
      <alignment/>
      <protection/>
    </xf>
    <xf numFmtId="197" fontId="6" fillId="31" borderId="10" xfId="60" applyNumberFormat="1" applyFont="1" applyFill="1" applyBorder="1" applyAlignment="1">
      <alignment horizontal="right"/>
    </xf>
    <xf numFmtId="197" fontId="5" fillId="0" borderId="10" xfId="60" applyNumberFormat="1" applyFont="1" applyFill="1" applyBorder="1" applyAlignment="1">
      <alignment horizontal="right"/>
    </xf>
    <xf numFmtId="197" fontId="5" fillId="0" borderId="10" xfId="52" applyNumberFormat="1" applyFont="1" applyFill="1" applyBorder="1" applyAlignment="1">
      <alignment horizontal="right"/>
      <protection/>
    </xf>
    <xf numFmtId="197" fontId="6" fillId="31" borderId="10" xfId="52" applyNumberFormat="1" applyFont="1" applyFill="1" applyBorder="1" applyAlignment="1">
      <alignment horizontal="right"/>
      <protection/>
    </xf>
    <xf numFmtId="187" fontId="6" fillId="31" borderId="10" xfId="60" applyNumberFormat="1" applyFont="1" applyFill="1" applyBorder="1" applyAlignment="1">
      <alignment horizontal="right"/>
    </xf>
    <xf numFmtId="187" fontId="5" fillId="0" borderId="10" xfId="60" applyNumberFormat="1" applyFont="1" applyFill="1" applyBorder="1" applyAlignment="1">
      <alignment horizontal="right"/>
    </xf>
    <xf numFmtId="187" fontId="5" fillId="0" borderId="10" xfId="52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center" wrapText="1"/>
      <protection/>
    </xf>
    <xf numFmtId="176" fontId="1" fillId="31" borderId="0" xfId="52" applyNumberFormat="1" applyFont="1" applyFill="1">
      <alignment/>
      <protection/>
    </xf>
    <xf numFmtId="176" fontId="2" fillId="0" borderId="0" xfId="52" applyNumberFormat="1" applyFont="1" applyFill="1">
      <alignment/>
      <protection/>
    </xf>
    <xf numFmtId="196" fontId="2" fillId="0" borderId="0" xfId="52" applyNumberFormat="1" applyFont="1" applyFill="1">
      <alignment/>
      <protection/>
    </xf>
    <xf numFmtId="187" fontId="47" fillId="31" borderId="10" xfId="60" applyNumberFormat="1" applyFont="1" applyFill="1" applyBorder="1" applyAlignment="1">
      <alignment horizontal="right"/>
    </xf>
    <xf numFmtId="187" fontId="6" fillId="31" borderId="10" xfId="0" applyNumberFormat="1" applyFont="1" applyFill="1" applyBorder="1" applyAlignment="1">
      <alignment horizontal="right"/>
    </xf>
    <xf numFmtId="187" fontId="48" fillId="0" borderId="10" xfId="6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 horizontal="right"/>
    </xf>
    <xf numFmtId="187" fontId="48" fillId="0" borderId="10" xfId="52" applyNumberFormat="1" applyFont="1" applyFill="1" applyBorder="1" applyAlignment="1">
      <alignment horizontal="right"/>
      <protection/>
    </xf>
    <xf numFmtId="187" fontId="47" fillId="31" borderId="10" xfId="52" applyNumberFormat="1" applyFont="1" applyFill="1" applyBorder="1" applyAlignment="1">
      <alignment horizontal="right"/>
      <protection/>
    </xf>
    <xf numFmtId="0" fontId="1" fillId="33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48" fillId="0" borderId="0" xfId="52" applyFont="1">
      <alignment/>
      <protection/>
    </xf>
    <xf numFmtId="187" fontId="1" fillId="0" borderId="0" xfId="52" applyNumberFormat="1" applyFont="1" applyFill="1">
      <alignment/>
      <protection/>
    </xf>
    <xf numFmtId="2" fontId="6" fillId="31" borderId="10" xfId="60" applyNumberFormat="1" applyFont="1" applyFill="1" applyBorder="1" applyAlignment="1">
      <alignment horizontal="right"/>
    </xf>
    <xf numFmtId="2" fontId="5" fillId="0" borderId="10" xfId="60" applyNumberFormat="1" applyFont="1" applyFill="1" applyBorder="1" applyAlignment="1">
      <alignment horizontal="right"/>
    </xf>
    <xf numFmtId="2" fontId="5" fillId="0" borderId="10" xfId="52" applyNumberFormat="1" applyFont="1" applyFill="1" applyBorder="1" applyAlignment="1">
      <alignment horizontal="right"/>
      <protection/>
    </xf>
    <xf numFmtId="2" fontId="6" fillId="31" borderId="10" xfId="52" applyNumberFormat="1" applyFont="1" applyFill="1" applyBorder="1" applyAlignment="1">
      <alignment horizontal="right"/>
      <protection/>
    </xf>
    <xf numFmtId="2" fontId="2" fillId="0" borderId="0" xfId="52" applyNumberFormat="1" applyFont="1">
      <alignment/>
      <protection/>
    </xf>
    <xf numFmtId="180" fontId="6" fillId="31" borderId="10" xfId="60" applyNumberFormat="1" applyFont="1" applyFill="1" applyBorder="1" applyAlignment="1">
      <alignment horizontal="right"/>
    </xf>
    <xf numFmtId="180" fontId="5" fillId="0" borderId="10" xfId="60" applyNumberFormat="1" applyFont="1" applyFill="1" applyBorder="1" applyAlignment="1">
      <alignment horizontal="right"/>
    </xf>
    <xf numFmtId="180" fontId="5" fillId="0" borderId="10" xfId="52" applyNumberFormat="1" applyFont="1" applyFill="1" applyBorder="1" applyAlignment="1">
      <alignment horizontal="right"/>
      <protection/>
    </xf>
    <xf numFmtId="180" fontId="6" fillId="31" borderId="10" xfId="52" applyNumberFormat="1" applyFont="1" applyFill="1" applyBorder="1" applyAlignment="1">
      <alignment horizontal="right"/>
      <protection/>
    </xf>
    <xf numFmtId="2" fontId="6" fillId="0" borderId="10" xfId="52" applyNumberFormat="1" applyFont="1" applyFill="1" applyBorder="1" applyAlignment="1">
      <alignment horizontal="center" vertical="top" wrapText="1"/>
      <protection/>
    </xf>
    <xf numFmtId="0" fontId="7" fillId="0" borderId="0" xfId="52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 wrapText="1"/>
      <protection/>
    </xf>
    <xf numFmtId="0" fontId="5" fillId="0" borderId="10" xfId="52" applyFont="1" applyBorder="1">
      <alignment/>
      <protection/>
    </xf>
    <xf numFmtId="0" fontId="5" fillId="0" borderId="10" xfId="52" applyFont="1" applyFill="1" applyBorder="1" applyAlignment="1">
      <alignment vertical="center" wrapText="1"/>
      <protection/>
    </xf>
    <xf numFmtId="187" fontId="5" fillId="0" borderId="10" xfId="62" applyNumberFormat="1" applyFont="1" applyBorder="1" applyAlignment="1">
      <alignment horizontal="center" vertical="center"/>
    </xf>
    <xf numFmtId="197" fontId="5" fillId="0" borderId="10" xfId="62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91" fontId="5" fillId="0" borderId="0" xfId="52" applyNumberFormat="1" applyFont="1">
      <alignment/>
      <protection/>
    </xf>
    <xf numFmtId="0" fontId="6" fillId="0" borderId="10" xfId="52" applyFont="1" applyFill="1" applyBorder="1">
      <alignment/>
      <protection/>
    </xf>
    <xf numFmtId="172" fontId="6" fillId="0" borderId="10" xfId="62" applyNumberFormat="1" applyFont="1" applyFill="1" applyBorder="1" applyAlignment="1">
      <alignment vertical="center" wrapText="1"/>
    </xf>
    <xf numFmtId="187" fontId="6" fillId="0" borderId="10" xfId="52" applyNumberFormat="1" applyFont="1" applyFill="1" applyBorder="1" applyAlignment="1">
      <alignment horizontal="center" vertical="center"/>
      <protection/>
    </xf>
    <xf numFmtId="197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176" fontId="5" fillId="0" borderId="0" xfId="52" applyNumberFormat="1" applyFont="1">
      <alignment/>
      <protection/>
    </xf>
    <xf numFmtId="187" fontId="5" fillId="0" borderId="0" xfId="52" applyNumberFormat="1" applyFont="1" applyAlignment="1">
      <alignment horizontal="center" wrapText="1"/>
      <protection/>
    </xf>
    <xf numFmtId="0" fontId="5" fillId="0" borderId="0" xfId="52" applyFont="1" applyAlignment="1">
      <alignment horizont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187" fontId="5" fillId="0" borderId="0" xfId="52" applyNumberFormat="1" applyFont="1" applyAlignment="1">
      <alignment vertical="center" wrapText="1"/>
      <protection/>
    </xf>
    <xf numFmtId="180" fontId="5" fillId="0" borderId="0" xfId="52" applyNumberFormat="1" applyFont="1">
      <alignment/>
      <protection/>
    </xf>
    <xf numFmtId="187" fontId="5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2" fontId="5" fillId="0" borderId="0" xfId="52" applyNumberFormat="1" applyFont="1">
      <alignment/>
      <protection/>
    </xf>
    <xf numFmtId="187" fontId="6" fillId="0" borderId="0" xfId="52" applyNumberFormat="1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5"/>
  <sheetViews>
    <sheetView showZeros="0" view="pageBreakPreview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83" sqref="F283"/>
    </sheetView>
  </sheetViews>
  <sheetFormatPr defaultColWidth="9.00390625" defaultRowHeight="12.75"/>
  <cols>
    <col min="1" max="1" width="4.00390625" style="5" bestFit="1" customWidth="1"/>
    <col min="2" max="2" width="33.125" style="18" customWidth="1"/>
    <col min="3" max="3" width="11.375" style="5" customWidth="1"/>
    <col min="4" max="4" width="11.25390625" style="5" customWidth="1"/>
    <col min="5" max="5" width="10.75390625" style="72" bestFit="1" customWidth="1"/>
    <col min="6" max="6" width="14.625" style="5" customWidth="1"/>
    <col min="7" max="7" width="14.25390625" style="5" customWidth="1"/>
    <col min="8" max="8" width="15.125" style="5" customWidth="1"/>
    <col min="9" max="9" width="22.125" style="5" customWidth="1"/>
    <col min="10" max="10" width="12.625" style="5" customWidth="1"/>
    <col min="11" max="11" width="21.625" style="5" customWidth="1"/>
    <col min="12" max="12" width="12.25390625" style="5" customWidth="1"/>
    <col min="13" max="13" width="14.875" style="5" customWidth="1"/>
    <col min="14" max="14" width="15.375" style="5" customWidth="1"/>
    <col min="15" max="16384" width="9.125" style="5" customWidth="1"/>
  </cols>
  <sheetData>
    <row r="1" spans="1:14" ht="29.25" customHeight="1">
      <c r="A1" s="84" t="s">
        <v>299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1:14" s="8" customFormat="1" ht="120">
      <c r="A3" s="6" t="s">
        <v>0</v>
      </c>
      <c r="B3" s="6" t="s">
        <v>1</v>
      </c>
      <c r="C3" s="6" t="s">
        <v>303</v>
      </c>
      <c r="D3" s="6" t="s">
        <v>3</v>
      </c>
      <c r="E3" s="6" t="s">
        <v>2</v>
      </c>
      <c r="F3" s="6" t="s">
        <v>4</v>
      </c>
      <c r="G3" s="6" t="s">
        <v>293</v>
      </c>
      <c r="H3" s="6" t="s">
        <v>11</v>
      </c>
      <c r="I3" s="6" t="s">
        <v>5</v>
      </c>
      <c r="J3" s="6" t="s">
        <v>6</v>
      </c>
      <c r="K3" s="6" t="s">
        <v>7</v>
      </c>
      <c r="L3" s="6" t="s">
        <v>8</v>
      </c>
      <c r="M3" s="7" t="s">
        <v>9</v>
      </c>
      <c r="N3" s="6" t="s">
        <v>10</v>
      </c>
    </row>
    <row r="4" spans="1:17" s="11" customFormat="1" ht="12">
      <c r="A4" s="19" t="s">
        <v>12</v>
      </c>
      <c r="B4" s="20" t="s">
        <v>13</v>
      </c>
      <c r="C4" s="21">
        <f>SUBTOTAL(9,C5:C20)</f>
        <v>23.503</v>
      </c>
      <c r="D4" s="9">
        <v>0.9667773307115269</v>
      </c>
      <c r="E4" s="9">
        <v>0.9718000181458893</v>
      </c>
      <c r="F4" s="9"/>
      <c r="G4" s="59"/>
      <c r="H4" s="48"/>
      <c r="I4" s="60">
        <v>0</v>
      </c>
      <c r="J4" s="60">
        <v>0</v>
      </c>
      <c r="K4" s="60">
        <v>2581.717438380805</v>
      </c>
      <c r="L4" s="60">
        <v>2581.717438380805</v>
      </c>
      <c r="M4" s="52">
        <v>2786.3</v>
      </c>
      <c r="N4" s="52">
        <v>1.069387468624406</v>
      </c>
      <c r="O4" s="65"/>
      <c r="Q4" s="12"/>
    </row>
    <row r="5" spans="1:19" s="28" customFormat="1" ht="12">
      <c r="A5" s="22"/>
      <c r="B5" s="17" t="s">
        <v>72</v>
      </c>
      <c r="C5" s="23">
        <v>0.555</v>
      </c>
      <c r="D5" s="13">
        <v>0.892</v>
      </c>
      <c r="E5" s="13">
        <v>0.9940368818924494</v>
      </c>
      <c r="F5" s="13">
        <v>1.1999784352404976</v>
      </c>
      <c r="G5" s="61"/>
      <c r="H5" s="49">
        <v>0.139</v>
      </c>
      <c r="I5" s="62">
        <v>0</v>
      </c>
      <c r="J5" s="62">
        <v>0</v>
      </c>
      <c r="K5" s="62">
        <v>211.31803697155806</v>
      </c>
      <c r="L5" s="62">
        <v>211.31803697155806</v>
      </c>
      <c r="M5" s="53">
        <v>211.3</v>
      </c>
      <c r="N5" s="53">
        <v>1.1999784352404976</v>
      </c>
      <c r="O5" s="66"/>
      <c r="Q5" s="29"/>
      <c r="S5" s="11"/>
    </row>
    <row r="6" spans="1:19" s="28" customFormat="1" ht="12">
      <c r="A6" s="22"/>
      <c r="B6" s="17" t="s">
        <v>14</v>
      </c>
      <c r="C6" s="23">
        <v>1.485</v>
      </c>
      <c r="D6" s="13">
        <v>0.51</v>
      </c>
      <c r="E6" s="13">
        <v>0.6671894404264725</v>
      </c>
      <c r="F6" s="13">
        <v>1.1999938307622777</v>
      </c>
      <c r="G6" s="61"/>
      <c r="H6" s="49">
        <v>0.382</v>
      </c>
      <c r="I6" s="62">
        <v>0</v>
      </c>
      <c r="J6" s="62">
        <v>0</v>
      </c>
      <c r="K6" s="62">
        <v>579.2092668182028</v>
      </c>
      <c r="L6" s="62">
        <v>579.2092668182028</v>
      </c>
      <c r="M6" s="53">
        <v>579.2</v>
      </c>
      <c r="N6" s="53">
        <v>1.1999938307622777</v>
      </c>
      <c r="O6" s="66"/>
      <c r="Q6" s="29"/>
      <c r="S6" s="11"/>
    </row>
    <row r="7" spans="1:19" s="28" customFormat="1" ht="12">
      <c r="A7" s="22"/>
      <c r="B7" s="17" t="s">
        <v>15</v>
      </c>
      <c r="C7" s="23">
        <v>8.15</v>
      </c>
      <c r="D7" s="13">
        <v>1.153</v>
      </c>
      <c r="E7" s="13">
        <v>0.5105138577969113</v>
      </c>
      <c r="F7" s="13">
        <v>2.2585087209497017</v>
      </c>
      <c r="G7" s="61"/>
      <c r="H7" s="49">
        <v>0</v>
      </c>
      <c r="I7" s="62">
        <v>0</v>
      </c>
      <c r="J7" s="62">
        <v>0</v>
      </c>
      <c r="K7" s="62">
        <v>0</v>
      </c>
      <c r="L7" s="62">
        <v>0</v>
      </c>
      <c r="M7" s="53">
        <v>0</v>
      </c>
      <c r="N7" s="53">
        <v>2.2585087209497017</v>
      </c>
      <c r="O7" s="67"/>
      <c r="Q7" s="29"/>
      <c r="S7" s="11"/>
    </row>
    <row r="8" spans="1:19" s="28" customFormat="1" ht="12">
      <c r="A8" s="22"/>
      <c r="B8" s="17" t="s">
        <v>16</v>
      </c>
      <c r="C8" s="23">
        <v>0.809</v>
      </c>
      <c r="D8" s="13">
        <v>1.128</v>
      </c>
      <c r="E8" s="13">
        <v>0.8301765652310306</v>
      </c>
      <c r="F8" s="13">
        <v>1.35874709940299</v>
      </c>
      <c r="G8" s="61"/>
      <c r="H8" s="49">
        <v>0</v>
      </c>
      <c r="I8" s="62">
        <v>0</v>
      </c>
      <c r="J8" s="62">
        <v>0</v>
      </c>
      <c r="K8" s="62">
        <v>0</v>
      </c>
      <c r="L8" s="62">
        <v>0</v>
      </c>
      <c r="M8" s="53">
        <v>117.8</v>
      </c>
      <c r="N8" s="53">
        <v>1.35874709940299</v>
      </c>
      <c r="O8" s="68"/>
      <c r="Q8" s="29"/>
      <c r="S8" s="11"/>
    </row>
    <row r="9" spans="1:19" s="28" customFormat="1" ht="12">
      <c r="A9" s="22"/>
      <c r="B9" s="17" t="s">
        <v>17</v>
      </c>
      <c r="C9" s="23">
        <v>0.577</v>
      </c>
      <c r="D9" s="13">
        <v>1.518</v>
      </c>
      <c r="E9" s="13">
        <v>0.9741376889726504</v>
      </c>
      <c r="F9" s="13">
        <v>1.5583012721753124</v>
      </c>
      <c r="G9" s="61"/>
      <c r="H9" s="49">
        <v>0</v>
      </c>
      <c r="I9" s="62">
        <v>0</v>
      </c>
      <c r="J9" s="62">
        <v>0</v>
      </c>
      <c r="K9" s="62">
        <v>0</v>
      </c>
      <c r="L9" s="62">
        <v>0</v>
      </c>
      <c r="M9" s="53">
        <v>0</v>
      </c>
      <c r="N9" s="53">
        <v>1.5583012721753124</v>
      </c>
      <c r="O9" s="66"/>
      <c r="Q9" s="29"/>
      <c r="S9" s="11"/>
    </row>
    <row r="10" spans="1:19" s="28" customFormat="1" ht="12">
      <c r="A10" s="22"/>
      <c r="B10" s="17" t="s">
        <v>18</v>
      </c>
      <c r="C10" s="23">
        <v>0.373</v>
      </c>
      <c r="D10" s="13">
        <v>1.764</v>
      </c>
      <c r="E10" s="13">
        <v>1.5815331585596095</v>
      </c>
      <c r="F10" s="13">
        <v>1.2000152550990784</v>
      </c>
      <c r="G10" s="61"/>
      <c r="H10" s="49">
        <v>0.05</v>
      </c>
      <c r="I10" s="62">
        <v>0</v>
      </c>
      <c r="J10" s="62">
        <v>0</v>
      </c>
      <c r="K10" s="62">
        <v>75.6863565034287</v>
      </c>
      <c r="L10" s="62">
        <v>75.6863565034287</v>
      </c>
      <c r="M10" s="53">
        <v>75.7</v>
      </c>
      <c r="N10" s="53">
        <v>1.2000152550990784</v>
      </c>
      <c r="O10" s="66"/>
      <c r="Q10" s="29"/>
      <c r="S10" s="11"/>
    </row>
    <row r="11" spans="1:19" s="28" customFormat="1" ht="12">
      <c r="A11" s="22"/>
      <c r="B11" s="17" t="s">
        <v>19</v>
      </c>
      <c r="C11" s="23">
        <v>0.851</v>
      </c>
      <c r="D11" s="13">
        <v>1.127</v>
      </c>
      <c r="E11" s="13">
        <v>0.8125059045845576</v>
      </c>
      <c r="F11" s="13">
        <v>1.3870668430111242</v>
      </c>
      <c r="G11" s="61"/>
      <c r="H11" s="49">
        <v>0</v>
      </c>
      <c r="I11" s="62">
        <v>0</v>
      </c>
      <c r="J11" s="62">
        <v>0</v>
      </c>
      <c r="K11" s="62">
        <v>0</v>
      </c>
      <c r="L11" s="62">
        <v>0</v>
      </c>
      <c r="M11" s="53">
        <v>0</v>
      </c>
      <c r="N11" s="53">
        <v>1.3870668430111242</v>
      </c>
      <c r="O11" s="68"/>
      <c r="Q11" s="29"/>
      <c r="S11" s="11"/>
    </row>
    <row r="12" spans="1:19" s="28" customFormat="1" ht="24">
      <c r="A12" s="22"/>
      <c r="B12" s="17" t="s">
        <v>20</v>
      </c>
      <c r="C12" s="23">
        <v>0.306</v>
      </c>
      <c r="D12" s="13">
        <v>1.367</v>
      </c>
      <c r="E12" s="13">
        <v>1.7288238288991054</v>
      </c>
      <c r="F12" s="13">
        <v>1.1999686894966692</v>
      </c>
      <c r="G12" s="61"/>
      <c r="H12" s="49">
        <v>0.206</v>
      </c>
      <c r="I12" s="62">
        <v>0</v>
      </c>
      <c r="J12" s="62">
        <v>0</v>
      </c>
      <c r="K12" s="62">
        <v>312.22511225631206</v>
      </c>
      <c r="L12" s="62">
        <v>312.22511225631206</v>
      </c>
      <c r="M12" s="53">
        <v>312.2</v>
      </c>
      <c r="N12" s="53">
        <v>1.1999686894966692</v>
      </c>
      <c r="O12" s="66"/>
      <c r="Q12" s="29"/>
      <c r="S12" s="11"/>
    </row>
    <row r="13" spans="1:19" s="28" customFormat="1" ht="12">
      <c r="A13" s="22"/>
      <c r="B13" s="17" t="s">
        <v>21</v>
      </c>
      <c r="C13" s="23">
        <v>0.572</v>
      </c>
      <c r="D13" s="13">
        <v>0.738</v>
      </c>
      <c r="E13" s="13">
        <v>0.9785258215499265</v>
      </c>
      <c r="F13" s="13">
        <v>1.2000002894860722</v>
      </c>
      <c r="G13" s="61"/>
      <c r="H13" s="49">
        <v>0.25</v>
      </c>
      <c r="I13" s="62">
        <v>0</v>
      </c>
      <c r="J13" s="62">
        <v>0</v>
      </c>
      <c r="K13" s="62">
        <v>378.29975434844766</v>
      </c>
      <c r="L13" s="62">
        <v>378.29975434844766</v>
      </c>
      <c r="M13" s="53">
        <v>378.3</v>
      </c>
      <c r="N13" s="53">
        <v>1.2000002894860722</v>
      </c>
      <c r="O13" s="66"/>
      <c r="Q13" s="29"/>
      <c r="S13" s="11"/>
    </row>
    <row r="14" spans="1:19" s="28" customFormat="1" ht="12">
      <c r="A14" s="22"/>
      <c r="B14" s="17" t="s">
        <v>22</v>
      </c>
      <c r="C14" s="23">
        <v>0.969</v>
      </c>
      <c r="D14" s="13">
        <v>1.048</v>
      </c>
      <c r="E14" s="13">
        <v>0.7710572681249382</v>
      </c>
      <c r="F14" s="13">
        <v>1.3591727143024446</v>
      </c>
      <c r="G14" s="61"/>
      <c r="H14" s="49">
        <v>0</v>
      </c>
      <c r="I14" s="62">
        <v>0</v>
      </c>
      <c r="J14" s="62">
        <v>0</v>
      </c>
      <c r="K14" s="62">
        <v>0</v>
      </c>
      <c r="L14" s="62">
        <v>0</v>
      </c>
      <c r="M14" s="53">
        <v>0</v>
      </c>
      <c r="N14" s="53">
        <v>1.3591727143024446</v>
      </c>
      <c r="O14" s="66"/>
      <c r="Q14" s="29"/>
      <c r="S14" s="11"/>
    </row>
    <row r="15" spans="1:19" s="28" customFormat="1" ht="12">
      <c r="A15" s="22"/>
      <c r="B15" s="17" t="s">
        <v>23</v>
      </c>
      <c r="C15" s="23">
        <v>0.261</v>
      </c>
      <c r="D15" s="13">
        <v>1.174</v>
      </c>
      <c r="E15" s="13">
        <v>1.876803625716554</v>
      </c>
      <c r="F15" s="13">
        <v>1.200006383243056</v>
      </c>
      <c r="G15" s="61"/>
      <c r="H15" s="49">
        <v>0.257</v>
      </c>
      <c r="I15" s="62">
        <v>0</v>
      </c>
      <c r="J15" s="62">
        <v>0</v>
      </c>
      <c r="K15" s="62">
        <v>389.4952594990011</v>
      </c>
      <c r="L15" s="62">
        <v>389.4952594990011</v>
      </c>
      <c r="M15" s="53">
        <v>389.5</v>
      </c>
      <c r="N15" s="53">
        <v>1.200006383243056</v>
      </c>
      <c r="O15" s="66"/>
      <c r="Q15" s="29"/>
      <c r="S15" s="11"/>
    </row>
    <row r="16" spans="1:19" s="28" customFormat="1" ht="12">
      <c r="A16" s="22"/>
      <c r="B16" s="17" t="s">
        <v>24</v>
      </c>
      <c r="C16" s="23">
        <v>1.895</v>
      </c>
      <c r="D16" s="13">
        <v>0.714</v>
      </c>
      <c r="E16" s="13">
        <v>0.6249877578403895</v>
      </c>
      <c r="F16" s="13">
        <v>1.200008295092531</v>
      </c>
      <c r="G16" s="61"/>
      <c r="H16" s="49">
        <v>0.068</v>
      </c>
      <c r="I16" s="62">
        <v>0</v>
      </c>
      <c r="J16" s="62">
        <v>0</v>
      </c>
      <c r="K16" s="62">
        <v>103.3851055154052</v>
      </c>
      <c r="L16" s="62">
        <v>103.3851055154052</v>
      </c>
      <c r="M16" s="53">
        <v>103.4</v>
      </c>
      <c r="N16" s="53">
        <v>1.200008295092531</v>
      </c>
      <c r="O16" s="66"/>
      <c r="Q16" s="29"/>
      <c r="S16" s="11"/>
    </row>
    <row r="17" spans="1:19" s="28" customFormat="1" ht="12">
      <c r="A17" s="22"/>
      <c r="B17" s="17" t="s">
        <v>25</v>
      </c>
      <c r="C17" s="23">
        <v>0.46</v>
      </c>
      <c r="D17" s="13">
        <v>1.522</v>
      </c>
      <c r="E17" s="13">
        <v>1.4637211095602565</v>
      </c>
      <c r="F17" s="13">
        <v>1.2000156828344948</v>
      </c>
      <c r="G17" s="61"/>
      <c r="H17" s="49">
        <v>0.081</v>
      </c>
      <c r="I17" s="62">
        <v>0</v>
      </c>
      <c r="J17" s="62">
        <v>0</v>
      </c>
      <c r="K17" s="62">
        <v>122.68399099843836</v>
      </c>
      <c r="L17" s="62">
        <v>122.68399099843836</v>
      </c>
      <c r="M17" s="53">
        <v>122.7</v>
      </c>
      <c r="N17" s="53">
        <v>1.2000156828344948</v>
      </c>
      <c r="O17" s="66"/>
      <c r="Q17" s="29"/>
      <c r="S17" s="11"/>
    </row>
    <row r="18" spans="1:19" s="28" customFormat="1" ht="12">
      <c r="A18" s="22"/>
      <c r="B18" s="17" t="s">
        <v>26</v>
      </c>
      <c r="C18" s="23">
        <v>4.533</v>
      </c>
      <c r="D18" s="13">
        <v>0.656</v>
      </c>
      <c r="E18" s="13">
        <v>0.5388725865635212</v>
      </c>
      <c r="F18" s="13">
        <v>1.2173564147759297</v>
      </c>
      <c r="G18" s="61"/>
      <c r="H18" s="49">
        <v>0</v>
      </c>
      <c r="I18" s="62">
        <v>0</v>
      </c>
      <c r="J18" s="62">
        <v>0</v>
      </c>
      <c r="K18" s="62">
        <v>0</v>
      </c>
      <c r="L18" s="62">
        <v>0</v>
      </c>
      <c r="M18" s="53">
        <v>86.8</v>
      </c>
      <c r="N18" s="53">
        <v>1.2173564147759297</v>
      </c>
      <c r="O18" s="66"/>
      <c r="Q18" s="29"/>
      <c r="S18" s="11"/>
    </row>
    <row r="19" spans="1:19" s="28" customFormat="1" ht="12">
      <c r="A19" s="22"/>
      <c r="B19" s="17" t="s">
        <v>27</v>
      </c>
      <c r="C19" s="23">
        <v>0.811</v>
      </c>
      <c r="D19" s="13">
        <v>0.629</v>
      </c>
      <c r="E19" s="13">
        <v>0.829293602855941</v>
      </c>
      <c r="F19" s="13">
        <v>1.1999857250845531</v>
      </c>
      <c r="G19" s="61"/>
      <c r="H19" s="49">
        <v>0.27</v>
      </c>
      <c r="I19" s="62">
        <v>0</v>
      </c>
      <c r="J19" s="62">
        <v>0</v>
      </c>
      <c r="K19" s="62">
        <v>409.4145554700113</v>
      </c>
      <c r="L19" s="62">
        <v>409.4145554700113</v>
      </c>
      <c r="M19" s="53">
        <v>409.4</v>
      </c>
      <c r="N19" s="53">
        <v>1.1999857250845531</v>
      </c>
      <c r="O19" s="66"/>
      <c r="Q19" s="29"/>
      <c r="S19" s="11"/>
    </row>
    <row r="20" spans="1:19" s="28" customFormat="1" ht="12">
      <c r="A20" s="22"/>
      <c r="B20" s="17" t="s">
        <v>28</v>
      </c>
      <c r="C20" s="23">
        <v>0.896</v>
      </c>
      <c r="D20" s="13">
        <v>1.086</v>
      </c>
      <c r="E20" s="13">
        <v>0.7954113998855027</v>
      </c>
      <c r="F20" s="13">
        <v>1.365331198617881</v>
      </c>
      <c r="G20" s="61"/>
      <c r="H20" s="49">
        <v>0</v>
      </c>
      <c r="I20" s="62">
        <v>0</v>
      </c>
      <c r="J20" s="62">
        <v>0</v>
      </c>
      <c r="K20" s="62">
        <v>0</v>
      </c>
      <c r="L20" s="62">
        <v>0</v>
      </c>
      <c r="M20" s="53">
        <v>0</v>
      </c>
      <c r="N20" s="53">
        <v>1.365331198617881</v>
      </c>
      <c r="O20" s="66"/>
      <c r="Q20" s="29"/>
      <c r="S20" s="11"/>
    </row>
    <row r="21" spans="1:17" s="11" customFormat="1" ht="12">
      <c r="A21" s="24" t="s">
        <v>29</v>
      </c>
      <c r="B21" s="25" t="s">
        <v>30</v>
      </c>
      <c r="C21" s="21">
        <f>SUBTOTAL(9,C22:C29)</f>
        <v>7.247</v>
      </c>
      <c r="D21" s="9">
        <v>0.791</v>
      </c>
      <c r="E21" s="9">
        <v>0.8725111377450924</v>
      </c>
      <c r="F21" s="9"/>
      <c r="G21" s="59"/>
      <c r="H21" s="48"/>
      <c r="I21" s="60">
        <v>83.293</v>
      </c>
      <c r="J21" s="60">
        <v>70.799</v>
      </c>
      <c r="K21" s="60">
        <v>1995.3386637726653</v>
      </c>
      <c r="L21" s="60">
        <v>1995.3386637726653</v>
      </c>
      <c r="M21" s="52">
        <v>2066.2</v>
      </c>
      <c r="N21" s="52">
        <v>1.1221145748098513</v>
      </c>
      <c r="O21" s="69"/>
      <c r="Q21" s="12"/>
    </row>
    <row r="22" spans="1:19" s="28" customFormat="1" ht="12">
      <c r="A22" s="22"/>
      <c r="B22" s="17" t="s">
        <v>31</v>
      </c>
      <c r="C22" s="23">
        <v>4.179</v>
      </c>
      <c r="D22" s="13">
        <v>0.686</v>
      </c>
      <c r="E22" s="13">
        <v>0.4612463037404699</v>
      </c>
      <c r="F22" s="13">
        <v>1.4872747910105588</v>
      </c>
      <c r="G22" s="61"/>
      <c r="H22" s="49">
        <v>0</v>
      </c>
      <c r="I22" s="62">
        <v>0</v>
      </c>
      <c r="J22" s="62">
        <v>0</v>
      </c>
      <c r="K22" s="62">
        <v>0</v>
      </c>
      <c r="L22" s="62">
        <v>0</v>
      </c>
      <c r="M22" s="53">
        <v>0</v>
      </c>
      <c r="N22" s="53">
        <v>1.4872747910105588</v>
      </c>
      <c r="O22" s="66"/>
      <c r="Q22" s="29"/>
      <c r="S22" s="11"/>
    </row>
    <row r="23" spans="1:19" s="28" customFormat="1" ht="12">
      <c r="A23" s="22"/>
      <c r="B23" s="17" t="s">
        <v>32</v>
      </c>
      <c r="C23" s="23">
        <v>0.36</v>
      </c>
      <c r="D23" s="13">
        <v>0.99</v>
      </c>
      <c r="E23" s="13">
        <v>1.3085024289264635</v>
      </c>
      <c r="F23" s="13">
        <v>1.2000430230578003</v>
      </c>
      <c r="G23" s="61"/>
      <c r="H23" s="49">
        <v>0.209</v>
      </c>
      <c r="I23" s="62">
        <v>0</v>
      </c>
      <c r="J23" s="62">
        <v>0</v>
      </c>
      <c r="K23" s="62">
        <v>316.66927429703776</v>
      </c>
      <c r="L23" s="62">
        <v>316.66927429703776</v>
      </c>
      <c r="M23" s="53">
        <v>316.7</v>
      </c>
      <c r="N23" s="53">
        <v>1.2000430230578003</v>
      </c>
      <c r="O23" s="66"/>
      <c r="Q23" s="29"/>
      <c r="S23" s="11"/>
    </row>
    <row r="24" spans="1:19" s="28" customFormat="1" ht="12">
      <c r="A24" s="22"/>
      <c r="B24" s="17" t="s">
        <v>33</v>
      </c>
      <c r="C24" s="23">
        <v>0.314</v>
      </c>
      <c r="D24" s="13">
        <v>0.734</v>
      </c>
      <c r="E24" s="13">
        <v>1.398409867075672</v>
      </c>
      <c r="F24" s="13">
        <v>1.199968099397663</v>
      </c>
      <c r="G24" s="61"/>
      <c r="H24" s="49">
        <v>0.318</v>
      </c>
      <c r="I24" s="62">
        <v>83.293</v>
      </c>
      <c r="J24" s="62">
        <v>70.799</v>
      </c>
      <c r="K24" s="62">
        <v>411.92223667549524</v>
      </c>
      <c r="L24" s="62">
        <v>411.92223667549524</v>
      </c>
      <c r="M24" s="53">
        <v>482.7</v>
      </c>
      <c r="N24" s="53">
        <v>1.199968099397663</v>
      </c>
      <c r="O24" s="66"/>
      <c r="S24" s="11"/>
    </row>
    <row r="25" spans="1:19" s="28" customFormat="1" ht="12">
      <c r="A25" s="22"/>
      <c r="B25" s="17" t="s">
        <v>34</v>
      </c>
      <c r="C25" s="23">
        <v>0.76</v>
      </c>
      <c r="D25" s="13">
        <v>1.104</v>
      </c>
      <c r="E25" s="13">
        <v>0.7268092275785775</v>
      </c>
      <c r="F25" s="13">
        <v>1.518968056690837</v>
      </c>
      <c r="G25" s="61"/>
      <c r="H25" s="49">
        <v>0</v>
      </c>
      <c r="I25" s="62">
        <v>0</v>
      </c>
      <c r="J25" s="62">
        <v>0</v>
      </c>
      <c r="K25" s="62">
        <v>0</v>
      </c>
      <c r="L25" s="62">
        <v>0</v>
      </c>
      <c r="M25" s="53">
        <v>0</v>
      </c>
      <c r="N25" s="53">
        <v>1.518968056690837</v>
      </c>
      <c r="O25" s="66"/>
      <c r="S25" s="11"/>
    </row>
    <row r="26" spans="1:19" s="28" customFormat="1" ht="24">
      <c r="A26" s="22"/>
      <c r="B26" s="17" t="s">
        <v>35</v>
      </c>
      <c r="C26" s="23">
        <v>0.365</v>
      </c>
      <c r="D26" s="13">
        <v>0.789</v>
      </c>
      <c r="E26" s="13">
        <v>1.3005786810644742</v>
      </c>
      <c r="F26" s="13">
        <v>1.2000513413504934</v>
      </c>
      <c r="G26" s="61"/>
      <c r="H26" s="49">
        <v>0.234</v>
      </c>
      <c r="I26" s="62">
        <v>0</v>
      </c>
      <c r="J26" s="62">
        <v>0</v>
      </c>
      <c r="K26" s="62">
        <v>355.06304950136956</v>
      </c>
      <c r="L26" s="62">
        <v>355.06304950136956</v>
      </c>
      <c r="M26" s="53">
        <v>355.1</v>
      </c>
      <c r="N26" s="53">
        <v>1.2000513413504934</v>
      </c>
      <c r="O26" s="66"/>
      <c r="Q26" s="29"/>
      <c r="S26" s="11"/>
    </row>
    <row r="27" spans="1:19" s="28" customFormat="1" ht="12">
      <c r="A27" s="22"/>
      <c r="B27" s="17" t="s">
        <v>36</v>
      </c>
      <c r="C27" s="23">
        <v>0.355</v>
      </c>
      <c r="D27" s="15">
        <v>1.127</v>
      </c>
      <c r="E27" s="15">
        <v>1.3170936006177534</v>
      </c>
      <c r="F27" s="15">
        <v>1.2000212618355592</v>
      </c>
      <c r="G27" s="63"/>
      <c r="H27" s="50">
        <v>0.161</v>
      </c>
      <c r="I27" s="54">
        <v>0</v>
      </c>
      <c r="J27" s="54">
        <v>0</v>
      </c>
      <c r="K27" s="54">
        <v>244.08492805615006</v>
      </c>
      <c r="L27" s="54">
        <v>244.08492805615006</v>
      </c>
      <c r="M27" s="54">
        <v>244.1</v>
      </c>
      <c r="N27" s="54">
        <v>1.2000212618355592</v>
      </c>
      <c r="O27" s="66"/>
      <c r="S27" s="11"/>
    </row>
    <row r="28" spans="1:19" s="28" customFormat="1" ht="12">
      <c r="A28" s="22"/>
      <c r="B28" s="17" t="s">
        <v>37</v>
      </c>
      <c r="C28" s="23">
        <v>0.375</v>
      </c>
      <c r="D28" s="15">
        <v>0.941</v>
      </c>
      <c r="E28" s="15">
        <v>1.2846761490157113</v>
      </c>
      <c r="F28" s="15">
        <v>1.2000144497800225</v>
      </c>
      <c r="G28" s="63"/>
      <c r="H28" s="50">
        <v>0.254</v>
      </c>
      <c r="I28" s="54">
        <v>0</v>
      </c>
      <c r="J28" s="54">
        <v>0</v>
      </c>
      <c r="K28" s="54">
        <v>385.28944617996206</v>
      </c>
      <c r="L28" s="54">
        <v>385.28944617996206</v>
      </c>
      <c r="M28" s="54">
        <v>385.3</v>
      </c>
      <c r="N28" s="54">
        <v>1.2000144497800225</v>
      </c>
      <c r="O28" s="66"/>
      <c r="S28" s="11"/>
    </row>
    <row r="29" spans="1:19" s="28" customFormat="1" ht="12">
      <c r="A29" s="22"/>
      <c r="B29" s="17" t="s">
        <v>38</v>
      </c>
      <c r="C29" s="23">
        <v>0.539</v>
      </c>
      <c r="D29" s="15">
        <v>0.738</v>
      </c>
      <c r="E29" s="15">
        <v>0.8598988584132501</v>
      </c>
      <c r="F29" s="15">
        <v>1.1999861544139647</v>
      </c>
      <c r="G29" s="63"/>
      <c r="H29" s="50">
        <v>0.186</v>
      </c>
      <c r="I29" s="54">
        <v>0</v>
      </c>
      <c r="J29" s="54">
        <v>0</v>
      </c>
      <c r="K29" s="54">
        <v>282.3097290626505</v>
      </c>
      <c r="L29" s="54">
        <v>282.3097290626505</v>
      </c>
      <c r="M29" s="54">
        <v>282.3</v>
      </c>
      <c r="N29" s="54">
        <v>1.1999861544139647</v>
      </c>
      <c r="O29" s="66"/>
      <c r="S29" s="11"/>
    </row>
    <row r="30" spans="1:15" s="11" customFormat="1" ht="12">
      <c r="A30" s="24" t="s">
        <v>39</v>
      </c>
      <c r="B30" s="25" t="s">
        <v>40</v>
      </c>
      <c r="C30" s="21">
        <f>SUBTOTAL(9,C31:C37)</f>
        <v>16.092</v>
      </c>
      <c r="D30" s="32">
        <v>1.684</v>
      </c>
      <c r="E30" s="32">
        <v>0.5919144446121841</v>
      </c>
      <c r="F30" s="32"/>
      <c r="G30" s="64"/>
      <c r="H30" s="51"/>
      <c r="I30" s="38">
        <v>0</v>
      </c>
      <c r="J30" s="38">
        <v>0</v>
      </c>
      <c r="K30" s="38">
        <v>400.64038987196017</v>
      </c>
      <c r="L30" s="38">
        <v>400.64038987196017</v>
      </c>
      <c r="M30" s="38">
        <v>400.6</v>
      </c>
      <c r="N30" s="38">
        <v>2.872746519544006</v>
      </c>
      <c r="O30" s="69"/>
    </row>
    <row r="31" spans="1:19" s="28" customFormat="1" ht="12">
      <c r="A31" s="26"/>
      <c r="B31" s="17" t="s">
        <v>41</v>
      </c>
      <c r="C31" s="23">
        <v>0.892</v>
      </c>
      <c r="D31" s="15">
        <v>1.083</v>
      </c>
      <c r="E31" s="15">
        <v>1.209873206003925</v>
      </c>
      <c r="F31" s="15">
        <v>1.1999753143684078</v>
      </c>
      <c r="G31" s="63"/>
      <c r="H31" s="50">
        <v>0.264</v>
      </c>
      <c r="I31" s="54">
        <v>0</v>
      </c>
      <c r="J31" s="54">
        <v>0</v>
      </c>
      <c r="K31" s="54">
        <v>400.64038987196017</v>
      </c>
      <c r="L31" s="54">
        <v>400.64038987196017</v>
      </c>
      <c r="M31" s="54">
        <v>400.6</v>
      </c>
      <c r="N31" s="54">
        <v>1.1999753143684078</v>
      </c>
      <c r="O31" s="66"/>
      <c r="S31" s="11"/>
    </row>
    <row r="32" spans="1:19" s="28" customFormat="1" ht="12">
      <c r="A32" s="26"/>
      <c r="B32" s="17" t="s">
        <v>42</v>
      </c>
      <c r="C32" s="23">
        <v>2.758</v>
      </c>
      <c r="D32" s="15">
        <v>1.137</v>
      </c>
      <c r="E32" s="15">
        <v>0.7652078895624377</v>
      </c>
      <c r="F32" s="15">
        <v>1.4858707228569756</v>
      </c>
      <c r="G32" s="63"/>
      <c r="H32" s="50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1.4858707228569756</v>
      </c>
      <c r="O32" s="66"/>
      <c r="S32" s="11"/>
    </row>
    <row r="33" spans="1:19" s="28" customFormat="1" ht="12">
      <c r="A33" s="22"/>
      <c r="B33" s="17" t="s">
        <v>43</v>
      </c>
      <c r="C33" s="23">
        <v>1.044</v>
      </c>
      <c r="D33" s="15">
        <v>1.45</v>
      </c>
      <c r="E33" s="15">
        <v>1.1141848776100947</v>
      </c>
      <c r="F33" s="15">
        <v>1.3013998207462862</v>
      </c>
      <c r="G33" s="63"/>
      <c r="H33" s="50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1.3013998207462862</v>
      </c>
      <c r="O33" s="66"/>
      <c r="S33" s="11"/>
    </row>
    <row r="34" spans="1:19" s="28" customFormat="1" ht="12">
      <c r="A34" s="22"/>
      <c r="B34" s="17" t="s">
        <v>44</v>
      </c>
      <c r="C34" s="23">
        <v>1.593</v>
      </c>
      <c r="D34" s="15">
        <v>1.646</v>
      </c>
      <c r="E34" s="15">
        <v>0.9206599993553704</v>
      </c>
      <c r="F34" s="15">
        <v>1.7878478495345727</v>
      </c>
      <c r="G34" s="63"/>
      <c r="H34" s="50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1.7878478495345727</v>
      </c>
      <c r="O34" s="66"/>
      <c r="S34" s="11"/>
    </row>
    <row r="35" spans="1:19" s="28" customFormat="1" ht="12">
      <c r="A35" s="22"/>
      <c r="B35" s="17" t="s">
        <v>45</v>
      </c>
      <c r="C35" s="23">
        <v>1.527</v>
      </c>
      <c r="D35" s="15">
        <v>2.262</v>
      </c>
      <c r="E35" s="15">
        <v>0.936566324496472</v>
      </c>
      <c r="F35" s="15">
        <v>2.4152053526119714</v>
      </c>
      <c r="G35" s="63"/>
      <c r="H35" s="50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2.4152053526119714</v>
      </c>
      <c r="O35" s="66"/>
      <c r="S35" s="11"/>
    </row>
    <row r="36" spans="1:19" s="28" customFormat="1" ht="12">
      <c r="A36" s="22"/>
      <c r="B36" s="17" t="s">
        <v>46</v>
      </c>
      <c r="C36" s="23">
        <v>6.833</v>
      </c>
      <c r="D36" s="15">
        <v>1.99</v>
      </c>
      <c r="E36" s="15">
        <v>0.6412799255468482</v>
      </c>
      <c r="F36" s="15">
        <v>3.1031690229552056</v>
      </c>
      <c r="G36" s="63"/>
      <c r="H36" s="50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3.1031690229552056</v>
      </c>
      <c r="O36" s="67"/>
      <c r="S36" s="11"/>
    </row>
    <row r="37" spans="1:19" s="28" customFormat="1" ht="12">
      <c r="A37" s="22"/>
      <c r="B37" s="17" t="s">
        <v>47</v>
      </c>
      <c r="C37" s="23">
        <v>1.445</v>
      </c>
      <c r="D37" s="13">
        <v>1.257</v>
      </c>
      <c r="E37" s="13">
        <v>0.9583528362704206</v>
      </c>
      <c r="F37" s="13">
        <v>1.311625481166009</v>
      </c>
      <c r="G37" s="61"/>
      <c r="H37" s="49"/>
      <c r="I37" s="62">
        <v>0</v>
      </c>
      <c r="J37" s="62">
        <v>0</v>
      </c>
      <c r="K37" s="62">
        <v>0</v>
      </c>
      <c r="L37" s="62">
        <v>0</v>
      </c>
      <c r="M37" s="53">
        <v>0</v>
      </c>
      <c r="N37" s="53">
        <v>1.311625481166009</v>
      </c>
      <c r="O37" s="66"/>
      <c r="Q37" s="29"/>
      <c r="S37" s="11"/>
    </row>
    <row r="38" spans="1:15" s="11" customFormat="1" ht="24">
      <c r="A38" s="24" t="s">
        <v>48</v>
      </c>
      <c r="B38" s="25" t="s">
        <v>49</v>
      </c>
      <c r="C38" s="21">
        <f>SUBTOTAL(9,C39:C49)</f>
        <v>11.699999999999998</v>
      </c>
      <c r="D38" s="32">
        <v>0.839</v>
      </c>
      <c r="E38" s="32">
        <v>0.9142947592469421</v>
      </c>
      <c r="F38" s="32"/>
      <c r="G38" s="64"/>
      <c r="H38" s="51"/>
      <c r="I38" s="38">
        <v>79.086</v>
      </c>
      <c r="J38" s="38">
        <v>67.223</v>
      </c>
      <c r="K38" s="38">
        <v>2867.9253716845515</v>
      </c>
      <c r="L38" s="38">
        <v>2867.9253716845515</v>
      </c>
      <c r="M38" s="38">
        <v>2944.7999999999997</v>
      </c>
      <c r="N38" s="38">
        <v>1.0986257993416704</v>
      </c>
      <c r="O38" s="69"/>
    </row>
    <row r="39" spans="1:19" s="28" customFormat="1" ht="12">
      <c r="A39" s="22"/>
      <c r="B39" s="17" t="s">
        <v>50</v>
      </c>
      <c r="C39" s="23">
        <v>6.841</v>
      </c>
      <c r="D39" s="15">
        <v>0.798</v>
      </c>
      <c r="E39" s="15">
        <v>0.47352627056310664</v>
      </c>
      <c r="F39" s="15">
        <v>1.6852285704255365</v>
      </c>
      <c r="G39" s="63"/>
      <c r="H39" s="50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1.6852285704255365</v>
      </c>
      <c r="O39" s="66"/>
      <c r="S39" s="11"/>
    </row>
    <row r="40" spans="1:19" s="28" customFormat="1" ht="12">
      <c r="A40" s="22"/>
      <c r="B40" s="17" t="s">
        <v>51</v>
      </c>
      <c r="C40" s="23">
        <v>0.434</v>
      </c>
      <c r="D40" s="15">
        <v>0.906</v>
      </c>
      <c r="E40" s="15">
        <v>1.3048707743010066</v>
      </c>
      <c r="F40" s="15">
        <v>1.2000403891275324</v>
      </c>
      <c r="G40" s="63"/>
      <c r="H40" s="50">
        <v>0.286</v>
      </c>
      <c r="I40" s="54">
        <v>0</v>
      </c>
      <c r="J40" s="54">
        <v>0</v>
      </c>
      <c r="K40" s="54">
        <v>434.16532270401365</v>
      </c>
      <c r="L40" s="54">
        <v>434.16532270401365</v>
      </c>
      <c r="M40" s="54">
        <v>434.2</v>
      </c>
      <c r="N40" s="54">
        <v>1.2000403891275324</v>
      </c>
      <c r="O40" s="66"/>
      <c r="S40" s="11"/>
    </row>
    <row r="41" spans="1:19" s="28" customFormat="1" ht="12">
      <c r="A41" s="22"/>
      <c r="B41" s="17" t="s">
        <v>52</v>
      </c>
      <c r="C41" s="23">
        <v>0.342</v>
      </c>
      <c r="D41" s="15">
        <v>0.882</v>
      </c>
      <c r="E41" s="15">
        <v>1.4473514204434417</v>
      </c>
      <c r="F41" s="15">
        <v>1.200001673157343</v>
      </c>
      <c r="G41" s="63"/>
      <c r="H41" s="50">
        <v>0.263</v>
      </c>
      <c r="I41" s="54">
        <v>0</v>
      </c>
      <c r="J41" s="54">
        <v>0</v>
      </c>
      <c r="K41" s="54">
        <v>398.1987443737069</v>
      </c>
      <c r="L41" s="54">
        <v>398.1987443737069</v>
      </c>
      <c r="M41" s="54">
        <v>398.2</v>
      </c>
      <c r="N41" s="54">
        <v>1.200001673157343</v>
      </c>
      <c r="O41" s="66"/>
      <c r="S41" s="11"/>
    </row>
    <row r="42" spans="1:19" s="28" customFormat="1" ht="12">
      <c r="A42" s="22"/>
      <c r="B42" s="17" t="s">
        <v>53</v>
      </c>
      <c r="C42" s="23">
        <v>0.624</v>
      </c>
      <c r="D42" s="15">
        <v>0.929</v>
      </c>
      <c r="E42" s="15">
        <v>0.8616263405558325</v>
      </c>
      <c r="F42" s="15">
        <v>1.1999548558581477</v>
      </c>
      <c r="G42" s="63"/>
      <c r="H42" s="50">
        <v>0.06</v>
      </c>
      <c r="I42" s="54">
        <v>0</v>
      </c>
      <c r="J42" s="54">
        <v>0</v>
      </c>
      <c r="K42" s="54">
        <v>91.13679836125527</v>
      </c>
      <c r="L42" s="54">
        <v>91.13679836125527</v>
      </c>
      <c r="M42" s="54">
        <v>91.1</v>
      </c>
      <c r="N42" s="54">
        <v>1.1999548558581477</v>
      </c>
      <c r="O42" s="66"/>
      <c r="S42" s="11"/>
    </row>
    <row r="43" spans="1:19" s="28" customFormat="1" ht="12">
      <c r="A43" s="22"/>
      <c r="B43" s="17" t="s">
        <v>54</v>
      </c>
      <c r="C43" s="23">
        <v>0.616</v>
      </c>
      <c r="D43" s="15">
        <v>0.696</v>
      </c>
      <c r="E43" s="15">
        <v>0.8671724919313452</v>
      </c>
      <c r="F43" s="15">
        <v>1.1999578513100553</v>
      </c>
      <c r="G43" s="63"/>
      <c r="H43" s="50">
        <v>0.202</v>
      </c>
      <c r="I43" s="54">
        <v>0</v>
      </c>
      <c r="J43" s="54">
        <v>0</v>
      </c>
      <c r="K43" s="54">
        <v>305.6341345204147</v>
      </c>
      <c r="L43" s="54">
        <v>305.6341345204147</v>
      </c>
      <c r="M43" s="54">
        <v>305.6</v>
      </c>
      <c r="N43" s="54">
        <v>1.1999578513100553</v>
      </c>
      <c r="O43" s="66"/>
      <c r="S43" s="11"/>
    </row>
    <row r="44" spans="1:19" s="28" customFormat="1" ht="12">
      <c r="A44" s="22"/>
      <c r="B44" s="17" t="s">
        <v>55</v>
      </c>
      <c r="C44" s="23">
        <v>0.312</v>
      </c>
      <c r="D44" s="15">
        <v>1.03</v>
      </c>
      <c r="E44" s="15">
        <v>1.5148033507794443</v>
      </c>
      <c r="F44" s="15">
        <v>1.1999566731181117</v>
      </c>
      <c r="G44" s="63"/>
      <c r="H44" s="50">
        <v>0.232</v>
      </c>
      <c r="I44" s="54">
        <v>0</v>
      </c>
      <c r="J44" s="54">
        <v>0</v>
      </c>
      <c r="K44" s="54">
        <v>351.1310450101525</v>
      </c>
      <c r="L44" s="54">
        <v>351.1310450101525</v>
      </c>
      <c r="M44" s="54">
        <v>351.1</v>
      </c>
      <c r="N44" s="54">
        <v>1.1999566731181117</v>
      </c>
      <c r="O44" s="66"/>
      <c r="S44" s="11"/>
    </row>
    <row r="45" spans="1:19" s="28" customFormat="1" ht="12">
      <c r="A45" s="22"/>
      <c r="B45" s="17" t="s">
        <v>56</v>
      </c>
      <c r="C45" s="23">
        <v>0.52</v>
      </c>
      <c r="D45" s="15">
        <v>0.654</v>
      </c>
      <c r="E45" s="15">
        <v>0.9470370717387258</v>
      </c>
      <c r="F45" s="15">
        <v>1.2000323684101315</v>
      </c>
      <c r="G45" s="63"/>
      <c r="H45" s="50">
        <v>0.246</v>
      </c>
      <c r="I45" s="54">
        <v>0</v>
      </c>
      <c r="J45" s="54">
        <v>0</v>
      </c>
      <c r="K45" s="54">
        <v>372.8758334190446</v>
      </c>
      <c r="L45" s="54">
        <v>372.8758334190446</v>
      </c>
      <c r="M45" s="54">
        <v>372.9</v>
      </c>
      <c r="N45" s="54">
        <v>1.2000323684101315</v>
      </c>
      <c r="O45" s="66"/>
      <c r="S45" s="11"/>
    </row>
    <row r="46" spans="1:19" s="28" customFormat="1" ht="12">
      <c r="A46" s="22"/>
      <c r="B46" s="17" t="s">
        <v>57</v>
      </c>
      <c r="C46" s="23">
        <v>0.324</v>
      </c>
      <c r="D46" s="15">
        <v>0.746</v>
      </c>
      <c r="E46" s="15">
        <v>1.4864800521112636</v>
      </c>
      <c r="F46" s="15">
        <v>1.2000516884930597</v>
      </c>
      <c r="G46" s="63"/>
      <c r="H46" s="50">
        <v>0.322</v>
      </c>
      <c r="I46" s="54">
        <v>49.757</v>
      </c>
      <c r="J46" s="54">
        <v>42.293</v>
      </c>
      <c r="K46" s="54">
        <v>445.56925829754897</v>
      </c>
      <c r="L46" s="54">
        <v>445.56925829754897</v>
      </c>
      <c r="M46" s="54">
        <v>487.9</v>
      </c>
      <c r="N46" s="54">
        <v>1.2000516884930597</v>
      </c>
      <c r="O46" s="66"/>
      <c r="S46" s="11"/>
    </row>
    <row r="47" spans="1:19" s="28" customFormat="1" ht="12">
      <c r="A47" s="26"/>
      <c r="B47" s="17" t="s">
        <v>58</v>
      </c>
      <c r="C47" s="23">
        <v>0.363</v>
      </c>
      <c r="D47" s="15">
        <v>0.735</v>
      </c>
      <c r="E47" s="15">
        <v>1.4076646010994716</v>
      </c>
      <c r="F47" s="15">
        <v>1.1999428999245996</v>
      </c>
      <c r="G47" s="63"/>
      <c r="H47" s="50">
        <v>0.326</v>
      </c>
      <c r="I47" s="54">
        <v>29.329</v>
      </c>
      <c r="J47" s="54">
        <v>24.93</v>
      </c>
      <c r="K47" s="54">
        <v>469.2142349984145</v>
      </c>
      <c r="L47" s="54">
        <v>469.2142349984145</v>
      </c>
      <c r="M47" s="54">
        <v>494.1</v>
      </c>
      <c r="N47" s="54">
        <v>1.1999428999245996</v>
      </c>
      <c r="O47" s="66"/>
      <c r="S47" s="11"/>
    </row>
    <row r="48" spans="1:19" s="28" customFormat="1" ht="12">
      <c r="A48" s="26"/>
      <c r="B48" s="17" t="s">
        <v>59</v>
      </c>
      <c r="C48" s="23">
        <v>0.511</v>
      </c>
      <c r="D48" s="15">
        <v>1.371</v>
      </c>
      <c r="E48" s="15">
        <v>0.9560628632922998</v>
      </c>
      <c r="F48" s="15">
        <v>1.43400612306896</v>
      </c>
      <c r="G48" s="63"/>
      <c r="H48" s="50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1.43400612306896</v>
      </c>
      <c r="O48" s="66"/>
      <c r="S48" s="11"/>
    </row>
    <row r="49" spans="1:19" s="28" customFormat="1" ht="12">
      <c r="A49" s="22"/>
      <c r="B49" s="17" t="s">
        <v>60</v>
      </c>
      <c r="C49" s="23">
        <v>0.813</v>
      </c>
      <c r="D49" s="15">
        <v>0.962</v>
      </c>
      <c r="E49" s="15">
        <v>0.7623481843838349</v>
      </c>
      <c r="F49" s="15">
        <v>1.2618905897671062</v>
      </c>
      <c r="G49" s="63"/>
      <c r="H49" s="50">
        <v>0</v>
      </c>
      <c r="I49" s="54">
        <v>0</v>
      </c>
      <c r="J49" s="54">
        <v>0</v>
      </c>
      <c r="K49" s="54">
        <v>0</v>
      </c>
      <c r="L49" s="54">
        <v>0</v>
      </c>
      <c r="M49" s="54">
        <v>9.7</v>
      </c>
      <c r="N49" s="54">
        <v>1.2618905897671062</v>
      </c>
      <c r="O49" s="68"/>
      <c r="S49" s="11"/>
    </row>
    <row r="50" spans="1:15" s="11" customFormat="1" ht="24">
      <c r="A50" s="24" t="s">
        <v>61</v>
      </c>
      <c r="B50" s="25" t="s">
        <v>62</v>
      </c>
      <c r="C50" s="21">
        <f>SUBTOTAL(9,C51:C58)</f>
        <v>6.421</v>
      </c>
      <c r="D50" s="32">
        <v>0.791</v>
      </c>
      <c r="E50" s="32">
        <v>0.9183851236204162</v>
      </c>
      <c r="F50" s="32"/>
      <c r="G50" s="64"/>
      <c r="H50" s="51"/>
      <c r="I50" s="38">
        <v>0</v>
      </c>
      <c r="J50" s="38">
        <v>0</v>
      </c>
      <c r="K50" s="38">
        <v>2239.149427186248</v>
      </c>
      <c r="L50" s="38">
        <v>2239.149427186248</v>
      </c>
      <c r="M50" s="38">
        <v>2398.8999999999996</v>
      </c>
      <c r="N50" s="38">
        <v>1.1117452603416362</v>
      </c>
      <c r="O50" s="69"/>
    </row>
    <row r="51" spans="1:19" s="28" customFormat="1" ht="12">
      <c r="A51" s="22"/>
      <c r="B51" s="17" t="s">
        <v>63</v>
      </c>
      <c r="C51" s="23">
        <v>0.512</v>
      </c>
      <c r="D51" s="15">
        <v>0.781</v>
      </c>
      <c r="E51" s="15">
        <v>0.9216208905579362</v>
      </c>
      <c r="F51" s="15">
        <v>1.1999526327116836</v>
      </c>
      <c r="G51" s="63"/>
      <c r="H51" s="50">
        <v>0.166</v>
      </c>
      <c r="I51" s="54">
        <v>0</v>
      </c>
      <c r="J51" s="54">
        <v>0</v>
      </c>
      <c r="K51" s="54">
        <v>252.23388631270214</v>
      </c>
      <c r="L51" s="54">
        <v>252.23388631270214</v>
      </c>
      <c r="M51" s="54">
        <v>252.2</v>
      </c>
      <c r="N51" s="54">
        <v>1.1999526327116836</v>
      </c>
      <c r="O51" s="66"/>
      <c r="S51" s="11"/>
    </row>
    <row r="52" spans="1:19" s="28" customFormat="1" ht="12">
      <c r="A52" s="22"/>
      <c r="B52" s="17" t="s">
        <v>64</v>
      </c>
      <c r="C52" s="23">
        <v>2.605</v>
      </c>
      <c r="D52" s="15">
        <v>0.504</v>
      </c>
      <c r="E52" s="15">
        <v>0.5180634769346487</v>
      </c>
      <c r="F52" s="15">
        <v>1.2000242373401384</v>
      </c>
      <c r="G52" s="63"/>
      <c r="H52" s="50">
        <v>0.307</v>
      </c>
      <c r="I52" s="54">
        <v>0</v>
      </c>
      <c r="J52" s="54">
        <v>0</v>
      </c>
      <c r="K52" s="54">
        <v>464.7504094207616</v>
      </c>
      <c r="L52" s="54">
        <v>464.7504094207616</v>
      </c>
      <c r="M52" s="54">
        <v>464.8</v>
      </c>
      <c r="N52" s="54">
        <v>1.2000242373401384</v>
      </c>
      <c r="O52" s="66"/>
      <c r="S52" s="11"/>
    </row>
    <row r="53" spans="1:19" s="28" customFormat="1" ht="12">
      <c r="A53" s="22"/>
      <c r="B53" s="17" t="s">
        <v>65</v>
      </c>
      <c r="C53" s="23">
        <v>0.428</v>
      </c>
      <c r="D53" s="15">
        <v>0.829</v>
      </c>
      <c r="E53" s="15">
        <v>1.3716512467180626</v>
      </c>
      <c r="F53" s="15">
        <v>1.1999702333105433</v>
      </c>
      <c r="G53" s="63"/>
      <c r="H53" s="50">
        <v>0.35</v>
      </c>
      <c r="I53" s="54">
        <v>0</v>
      </c>
      <c r="J53" s="54">
        <v>0</v>
      </c>
      <c r="K53" s="54">
        <v>530.1264936337375</v>
      </c>
      <c r="L53" s="54">
        <v>530.1264936337375</v>
      </c>
      <c r="M53" s="54">
        <v>530.1</v>
      </c>
      <c r="N53" s="54">
        <v>1.1999702333105433</v>
      </c>
      <c r="O53" s="66"/>
      <c r="S53" s="11"/>
    </row>
    <row r="54" spans="1:19" s="28" customFormat="1" ht="12">
      <c r="A54" s="22"/>
      <c r="B54" s="17" t="s">
        <v>66</v>
      </c>
      <c r="C54" s="23">
        <v>1.064</v>
      </c>
      <c r="D54" s="15">
        <v>0.906</v>
      </c>
      <c r="E54" s="15">
        <v>0.6610407709622996</v>
      </c>
      <c r="F54" s="15">
        <v>1.370565991990335</v>
      </c>
      <c r="G54" s="63"/>
      <c r="H54" s="50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1.370565991990335</v>
      </c>
      <c r="O54" s="66"/>
      <c r="S54" s="11"/>
    </row>
    <row r="55" spans="1:19" s="28" customFormat="1" ht="12">
      <c r="A55" s="22"/>
      <c r="B55" s="17" t="s">
        <v>67</v>
      </c>
      <c r="C55" s="23">
        <v>0.203</v>
      </c>
      <c r="D55" s="15">
        <v>1.695</v>
      </c>
      <c r="E55" s="15">
        <v>1.961466259139046</v>
      </c>
      <c r="F55" s="15">
        <v>1.1999283146457977</v>
      </c>
      <c r="G55" s="63"/>
      <c r="H55" s="50">
        <v>0.134</v>
      </c>
      <c r="I55" s="54">
        <v>0</v>
      </c>
      <c r="J55" s="54">
        <v>0</v>
      </c>
      <c r="K55" s="54">
        <v>202.7432743780766</v>
      </c>
      <c r="L55" s="54">
        <v>202.7432743780766</v>
      </c>
      <c r="M55" s="54">
        <v>202.7</v>
      </c>
      <c r="N55" s="54">
        <v>1.1999283146457977</v>
      </c>
      <c r="O55" s="66"/>
      <c r="S55" s="11"/>
    </row>
    <row r="56" spans="1:19" s="28" customFormat="1" ht="12">
      <c r="A56" s="22"/>
      <c r="B56" s="17" t="s">
        <v>68</v>
      </c>
      <c r="C56" s="23">
        <v>0.261</v>
      </c>
      <c r="D56" s="13">
        <v>1.072</v>
      </c>
      <c r="E56" s="13">
        <v>1.699732895384706</v>
      </c>
      <c r="F56" s="13">
        <v>1.1999866420225662</v>
      </c>
      <c r="G56" s="61"/>
      <c r="H56" s="49">
        <v>0.253</v>
      </c>
      <c r="I56" s="62">
        <v>0</v>
      </c>
      <c r="J56" s="62">
        <v>0</v>
      </c>
      <c r="K56" s="62">
        <v>382.9089843241393</v>
      </c>
      <c r="L56" s="62">
        <v>382.9089843241393</v>
      </c>
      <c r="M56" s="53">
        <v>382.9</v>
      </c>
      <c r="N56" s="53">
        <v>1.1999866420225662</v>
      </c>
      <c r="O56" s="66"/>
      <c r="Q56" s="29"/>
      <c r="S56" s="11"/>
    </row>
    <row r="57" spans="1:19" s="28" customFormat="1" ht="12">
      <c r="A57" s="22"/>
      <c r="B57" s="17" t="s">
        <v>69</v>
      </c>
      <c r="C57" s="23">
        <v>0.998</v>
      </c>
      <c r="D57" s="15">
        <v>1.073</v>
      </c>
      <c r="E57" s="15">
        <v>0.6770247741160267</v>
      </c>
      <c r="F57" s="15">
        <v>1.584875533396821</v>
      </c>
      <c r="G57" s="63"/>
      <c r="H57" s="50">
        <v>0</v>
      </c>
      <c r="I57" s="54">
        <v>0</v>
      </c>
      <c r="J57" s="54">
        <v>0</v>
      </c>
      <c r="K57" s="54">
        <v>0</v>
      </c>
      <c r="L57" s="54">
        <v>0</v>
      </c>
      <c r="M57" s="54">
        <v>159.8</v>
      </c>
      <c r="N57" s="54">
        <v>1.584875533396821</v>
      </c>
      <c r="O57" s="68"/>
      <c r="S57" s="11"/>
    </row>
    <row r="58" spans="1:19" s="28" customFormat="1" ht="12">
      <c r="A58" s="22"/>
      <c r="B58" s="17" t="s">
        <v>28</v>
      </c>
      <c r="C58" s="23">
        <v>0.35</v>
      </c>
      <c r="D58" s="15">
        <v>1.009</v>
      </c>
      <c r="E58" s="15">
        <v>1.4790473425331</v>
      </c>
      <c r="F58" s="15">
        <v>1.2000173552801394</v>
      </c>
      <c r="G58" s="63"/>
      <c r="H58" s="50">
        <v>0.268</v>
      </c>
      <c r="I58" s="54">
        <v>0</v>
      </c>
      <c r="J58" s="54">
        <v>0</v>
      </c>
      <c r="K58" s="54">
        <v>406.3863791168307</v>
      </c>
      <c r="L58" s="54">
        <v>406.3863791168307</v>
      </c>
      <c r="M58" s="54">
        <v>406.4</v>
      </c>
      <c r="N58" s="54">
        <v>1.2000173552801394</v>
      </c>
      <c r="O58" s="66"/>
      <c r="S58" s="11"/>
    </row>
    <row r="59" spans="1:15" s="11" customFormat="1" ht="12">
      <c r="A59" s="24" t="s">
        <v>70</v>
      </c>
      <c r="B59" s="25" t="s">
        <v>71</v>
      </c>
      <c r="C59" s="21">
        <f>SUBTOTAL(9,C60:C71)</f>
        <v>10.649000000000001</v>
      </c>
      <c r="D59" s="32">
        <v>0.94</v>
      </c>
      <c r="E59" s="32">
        <v>0.889424419081582</v>
      </c>
      <c r="F59" s="32"/>
      <c r="G59" s="64"/>
      <c r="H59" s="51"/>
      <c r="I59" s="38">
        <v>80.527</v>
      </c>
      <c r="J59" s="38">
        <v>68.449</v>
      </c>
      <c r="K59" s="38">
        <v>2534.2573161544733</v>
      </c>
      <c r="L59" s="38">
        <v>2534.2573161544733</v>
      </c>
      <c r="M59" s="38">
        <v>2627.59</v>
      </c>
      <c r="N59" s="38">
        <v>1.2381152320438933</v>
      </c>
      <c r="O59" s="69"/>
    </row>
    <row r="60" spans="1:19" s="28" customFormat="1" ht="12">
      <c r="A60" s="22"/>
      <c r="B60" s="17" t="s">
        <v>72</v>
      </c>
      <c r="C60" s="23">
        <v>1.013</v>
      </c>
      <c r="D60" s="15">
        <v>0.802</v>
      </c>
      <c r="E60" s="15">
        <v>0.6751324773201882</v>
      </c>
      <c r="F60" s="15">
        <v>1.1999705830302703</v>
      </c>
      <c r="G60" s="63"/>
      <c r="H60" s="50">
        <v>0.008</v>
      </c>
      <c r="I60" s="54">
        <v>0</v>
      </c>
      <c r="J60" s="54">
        <v>0</v>
      </c>
      <c r="K60" s="54">
        <v>12.530501408804456</v>
      </c>
      <c r="L60" s="54">
        <v>12.530501408804456</v>
      </c>
      <c r="M60" s="54">
        <v>12.5</v>
      </c>
      <c r="N60" s="54">
        <v>1.1999705830302703</v>
      </c>
      <c r="O60" s="66"/>
      <c r="S60" s="11"/>
    </row>
    <row r="61" spans="1:19" s="28" customFormat="1" ht="12">
      <c r="A61" s="22"/>
      <c r="B61" s="17" t="s">
        <v>73</v>
      </c>
      <c r="C61" s="23">
        <v>3.367</v>
      </c>
      <c r="D61" s="15">
        <v>1.212</v>
      </c>
      <c r="E61" s="15">
        <v>0.49710130369479116</v>
      </c>
      <c r="F61" s="15">
        <v>2.4381348248165935</v>
      </c>
      <c r="G61" s="63"/>
      <c r="H61" s="50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2.4381348248165935</v>
      </c>
      <c r="O61" s="66"/>
      <c r="S61" s="11"/>
    </row>
    <row r="62" spans="1:19" s="28" customFormat="1" ht="12">
      <c r="A62" s="22"/>
      <c r="B62" s="17" t="s">
        <v>74</v>
      </c>
      <c r="C62" s="23">
        <v>0.346</v>
      </c>
      <c r="D62" s="15">
        <v>0.749</v>
      </c>
      <c r="E62" s="15">
        <v>1.3655133898160023</v>
      </c>
      <c r="F62" s="15">
        <v>1.1999863990603294</v>
      </c>
      <c r="G62" s="63"/>
      <c r="H62" s="50">
        <v>0.289</v>
      </c>
      <c r="I62" s="54">
        <v>8.229</v>
      </c>
      <c r="J62" s="54">
        <v>6.995</v>
      </c>
      <c r="K62" s="54">
        <v>431.01474236723044</v>
      </c>
      <c r="L62" s="54">
        <v>431.01474236723044</v>
      </c>
      <c r="M62" s="54">
        <v>438</v>
      </c>
      <c r="N62" s="54">
        <v>1.1999863990603294</v>
      </c>
      <c r="O62" s="66"/>
      <c r="S62" s="11"/>
    </row>
    <row r="63" spans="1:19" s="28" customFormat="1" ht="12">
      <c r="A63" s="22"/>
      <c r="B63" s="17" t="s">
        <v>75</v>
      </c>
      <c r="C63" s="23">
        <v>0.687</v>
      </c>
      <c r="D63" s="15">
        <v>0.755</v>
      </c>
      <c r="E63" s="15">
        <v>0.7959677080591128</v>
      </c>
      <c r="F63" s="15">
        <v>1.1999570727046955</v>
      </c>
      <c r="G63" s="63"/>
      <c r="H63" s="50">
        <v>0.105</v>
      </c>
      <c r="I63" s="54">
        <v>0</v>
      </c>
      <c r="J63" s="54">
        <v>0</v>
      </c>
      <c r="K63" s="54">
        <v>158.73558846299093</v>
      </c>
      <c r="L63" s="54">
        <v>158.73558846299093</v>
      </c>
      <c r="M63" s="54">
        <v>158.7</v>
      </c>
      <c r="N63" s="54">
        <v>1.1999570727046955</v>
      </c>
      <c r="O63" s="66"/>
      <c r="S63" s="11"/>
    </row>
    <row r="64" spans="1:19" s="28" customFormat="1" ht="12">
      <c r="A64" s="22"/>
      <c r="B64" s="17" t="s">
        <v>76</v>
      </c>
      <c r="C64" s="23">
        <v>0.361</v>
      </c>
      <c r="D64" s="15">
        <v>1.586</v>
      </c>
      <c r="E64" s="15">
        <v>1.337952438519682</v>
      </c>
      <c r="F64" s="15">
        <v>1.200005498787047</v>
      </c>
      <c r="G64" s="63"/>
      <c r="H64" s="50">
        <v>0.007</v>
      </c>
      <c r="I64" s="54">
        <v>0</v>
      </c>
      <c r="J64" s="54">
        <v>0</v>
      </c>
      <c r="K64" s="54">
        <v>10.695973401771468</v>
      </c>
      <c r="L64" s="54">
        <v>10.695973401771468</v>
      </c>
      <c r="M64" s="54">
        <v>35.59</v>
      </c>
      <c r="N64" s="54">
        <v>1.200005498787047</v>
      </c>
      <c r="O64" s="66"/>
      <c r="S64" s="11"/>
    </row>
    <row r="65" spans="1:19" s="28" customFormat="1" ht="12">
      <c r="A65" s="22"/>
      <c r="B65" s="17" t="s">
        <v>77</v>
      </c>
      <c r="C65" s="23">
        <v>0.728</v>
      </c>
      <c r="D65" s="15">
        <v>0.596</v>
      </c>
      <c r="E65" s="15">
        <v>0.7748212371906112</v>
      </c>
      <c r="F65" s="15">
        <v>1.2000578442230658</v>
      </c>
      <c r="G65" s="63"/>
      <c r="H65" s="50">
        <v>0.237</v>
      </c>
      <c r="I65" s="54">
        <v>0</v>
      </c>
      <c r="J65" s="54">
        <v>0</v>
      </c>
      <c r="K65" s="54">
        <v>359.85053290494784</v>
      </c>
      <c r="L65" s="54">
        <v>359.85053290494784</v>
      </c>
      <c r="M65" s="54">
        <v>359.9</v>
      </c>
      <c r="N65" s="54">
        <v>1.2000578442230658</v>
      </c>
      <c r="O65" s="66"/>
      <c r="S65" s="11"/>
    </row>
    <row r="66" spans="1:19" s="28" customFormat="1" ht="12">
      <c r="A66" s="22"/>
      <c r="B66" s="17" t="s">
        <v>78</v>
      </c>
      <c r="C66" s="23">
        <v>0.295</v>
      </c>
      <c r="D66" s="15">
        <v>1.368</v>
      </c>
      <c r="E66" s="15">
        <v>1.483832529428397</v>
      </c>
      <c r="F66" s="15">
        <v>1.1999504649219297</v>
      </c>
      <c r="G66" s="63"/>
      <c r="H66" s="50">
        <v>0.122</v>
      </c>
      <c r="I66" s="54">
        <v>0</v>
      </c>
      <c r="J66" s="54">
        <v>0</v>
      </c>
      <c r="K66" s="54">
        <v>184.53287329789728</v>
      </c>
      <c r="L66" s="54">
        <v>184.53287329789728</v>
      </c>
      <c r="M66" s="54">
        <v>184.5</v>
      </c>
      <c r="N66" s="54">
        <v>1.1999504649219297</v>
      </c>
      <c r="O66" s="66"/>
      <c r="S66" s="11"/>
    </row>
    <row r="67" spans="1:19" s="28" customFormat="1" ht="12">
      <c r="A67" s="22"/>
      <c r="B67" s="17" t="s">
        <v>79</v>
      </c>
      <c r="C67" s="23">
        <v>0.346</v>
      </c>
      <c r="D67" s="15">
        <v>1.201</v>
      </c>
      <c r="E67" s="15">
        <v>1.3655133898160023</v>
      </c>
      <c r="F67" s="15">
        <v>1.2000583056513308</v>
      </c>
      <c r="G67" s="63"/>
      <c r="H67" s="50">
        <v>0.151</v>
      </c>
      <c r="I67" s="54">
        <v>0</v>
      </c>
      <c r="J67" s="54">
        <v>0</v>
      </c>
      <c r="K67" s="54">
        <v>229.55823560131583</v>
      </c>
      <c r="L67" s="54">
        <v>229.55823560131583</v>
      </c>
      <c r="M67" s="54">
        <v>229.6</v>
      </c>
      <c r="N67" s="54">
        <v>1.2000583056513308</v>
      </c>
      <c r="O67" s="70"/>
      <c r="S67" s="11"/>
    </row>
    <row r="68" spans="1:19" s="28" customFormat="1" ht="12">
      <c r="A68" s="22"/>
      <c r="B68" s="17" t="s">
        <v>80</v>
      </c>
      <c r="C68" s="23">
        <v>0.36</v>
      </c>
      <c r="D68" s="15">
        <v>0.664</v>
      </c>
      <c r="E68" s="15">
        <v>1.3394139892087833</v>
      </c>
      <c r="F68" s="15">
        <v>1.2000272053514314</v>
      </c>
      <c r="G68" s="63"/>
      <c r="H68" s="50">
        <v>0.311</v>
      </c>
      <c r="I68" s="54">
        <v>32.356</v>
      </c>
      <c r="J68" s="54">
        <v>27.503</v>
      </c>
      <c r="K68" s="54">
        <v>443.47711181315105</v>
      </c>
      <c r="L68" s="54">
        <v>443.47711181315105</v>
      </c>
      <c r="M68" s="54">
        <v>471</v>
      </c>
      <c r="N68" s="54">
        <v>1.2000272053514314</v>
      </c>
      <c r="O68" s="66"/>
      <c r="S68" s="11"/>
    </row>
    <row r="69" spans="1:19" s="28" customFormat="1" ht="12">
      <c r="A69" s="22"/>
      <c r="B69" s="17" t="s">
        <v>81</v>
      </c>
      <c r="C69" s="23">
        <v>2.269</v>
      </c>
      <c r="D69" s="15">
        <v>0.731</v>
      </c>
      <c r="E69" s="15">
        <v>0.5341750851848488</v>
      </c>
      <c r="F69" s="15">
        <v>1.368465172326487</v>
      </c>
      <c r="G69" s="63"/>
      <c r="H69" s="50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1.368465172326487</v>
      </c>
      <c r="O69" s="68"/>
      <c r="S69" s="11"/>
    </row>
    <row r="70" spans="1:19" s="28" customFormat="1" ht="12">
      <c r="A70" s="22"/>
      <c r="B70" s="17" t="s">
        <v>82</v>
      </c>
      <c r="C70" s="23">
        <v>0.564</v>
      </c>
      <c r="D70" s="15">
        <v>0.48</v>
      </c>
      <c r="E70" s="15">
        <v>0.877854042060545</v>
      </c>
      <c r="F70" s="15">
        <v>1.1999740693567733</v>
      </c>
      <c r="G70" s="63"/>
      <c r="H70" s="50">
        <v>0.323</v>
      </c>
      <c r="I70" s="54">
        <v>39.942</v>
      </c>
      <c r="J70" s="54">
        <v>33.951</v>
      </c>
      <c r="K70" s="54">
        <v>456.3684642747754</v>
      </c>
      <c r="L70" s="54">
        <v>456.3684642747754</v>
      </c>
      <c r="M70" s="54">
        <v>490.3</v>
      </c>
      <c r="N70" s="54">
        <v>1.1999740693567733</v>
      </c>
      <c r="O70" s="66"/>
      <c r="S70" s="11"/>
    </row>
    <row r="71" spans="1:19" s="28" customFormat="1" ht="12">
      <c r="A71" s="22"/>
      <c r="B71" s="17" t="s">
        <v>83</v>
      </c>
      <c r="C71" s="23">
        <v>0.313</v>
      </c>
      <c r="D71" s="13">
        <v>1.117</v>
      </c>
      <c r="E71" s="13">
        <v>1.4373241678179869</v>
      </c>
      <c r="F71" s="13">
        <v>1.2000098340004364</v>
      </c>
      <c r="G71" s="61"/>
      <c r="H71" s="49">
        <v>0.163</v>
      </c>
      <c r="I71" s="62">
        <v>0</v>
      </c>
      <c r="J71" s="62">
        <v>0</v>
      </c>
      <c r="K71" s="62">
        <v>247.49329262158898</v>
      </c>
      <c r="L71" s="62">
        <v>247.49329262158898</v>
      </c>
      <c r="M71" s="53">
        <v>247.5</v>
      </c>
      <c r="N71" s="53">
        <v>1.2000098340004364</v>
      </c>
      <c r="O71" s="66"/>
      <c r="Q71" s="29"/>
      <c r="S71" s="11"/>
    </row>
    <row r="72" spans="1:15" s="11" customFormat="1" ht="12">
      <c r="A72" s="24" t="s">
        <v>84</v>
      </c>
      <c r="B72" s="25" t="s">
        <v>85</v>
      </c>
      <c r="C72" s="21">
        <f>SUBTOTAL(9,C73:C82)</f>
        <v>9.043</v>
      </c>
      <c r="D72" s="32">
        <v>0.674</v>
      </c>
      <c r="E72" s="32">
        <v>0.8918092970698192</v>
      </c>
      <c r="F72" s="32"/>
      <c r="G72" s="64"/>
      <c r="H72" s="51"/>
      <c r="I72" s="38">
        <v>1342.123</v>
      </c>
      <c r="J72" s="38">
        <v>1140.8029999999999</v>
      </c>
      <c r="K72" s="38">
        <v>3336.174341562939</v>
      </c>
      <c r="L72" s="38">
        <v>3336.174341562939</v>
      </c>
      <c r="M72" s="38">
        <v>4477.1</v>
      </c>
      <c r="N72" s="38">
        <v>1.12194200772533</v>
      </c>
      <c r="O72" s="69"/>
    </row>
    <row r="73" spans="1:19" s="28" customFormat="1" ht="12">
      <c r="A73" s="22"/>
      <c r="B73" s="17" t="s">
        <v>86</v>
      </c>
      <c r="C73" s="23">
        <v>0.376</v>
      </c>
      <c r="D73" s="15">
        <v>0.285</v>
      </c>
      <c r="E73" s="15">
        <v>1.329509400224811</v>
      </c>
      <c r="F73" s="15">
        <v>1.200023933776142</v>
      </c>
      <c r="G73" s="63"/>
      <c r="H73" s="50">
        <v>0.473</v>
      </c>
      <c r="I73" s="54">
        <v>261.951</v>
      </c>
      <c r="J73" s="54">
        <v>222.658</v>
      </c>
      <c r="K73" s="54">
        <v>494.023860972394</v>
      </c>
      <c r="L73" s="54">
        <v>494.023860972394</v>
      </c>
      <c r="M73" s="54">
        <v>716.7</v>
      </c>
      <c r="N73" s="54">
        <v>1.200023933776142</v>
      </c>
      <c r="O73" s="66"/>
      <c r="S73" s="11"/>
    </row>
    <row r="74" spans="1:19" s="28" customFormat="1" ht="24">
      <c r="A74" s="22"/>
      <c r="B74" s="17" t="s">
        <v>87</v>
      </c>
      <c r="C74" s="23">
        <v>0.513</v>
      </c>
      <c r="D74" s="15">
        <v>2.037</v>
      </c>
      <c r="E74" s="15">
        <v>0.916895743847165</v>
      </c>
      <c r="F74" s="15">
        <v>2.2216266284027406</v>
      </c>
      <c r="G74" s="63"/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2.2216266284027406</v>
      </c>
      <c r="O74" s="71"/>
      <c r="S74" s="11"/>
    </row>
    <row r="75" spans="1:19" s="28" customFormat="1" ht="12">
      <c r="A75" s="22"/>
      <c r="B75" s="17" t="s">
        <v>88</v>
      </c>
      <c r="C75" s="23">
        <v>5.212</v>
      </c>
      <c r="D75" s="15">
        <v>0.55</v>
      </c>
      <c r="E75" s="15">
        <v>0.46672503445536334</v>
      </c>
      <c r="F75" s="15">
        <v>1.2000076465425118</v>
      </c>
      <c r="G75" s="63"/>
      <c r="H75" s="50">
        <v>0.052</v>
      </c>
      <c r="I75" s="54">
        <v>0</v>
      </c>
      <c r="J75" s="54">
        <v>0</v>
      </c>
      <c r="K75" s="54">
        <v>79.57179967388043</v>
      </c>
      <c r="L75" s="54">
        <v>79.57179967388043</v>
      </c>
      <c r="M75" s="54">
        <v>79.6</v>
      </c>
      <c r="N75" s="54">
        <v>1.2000076465425118</v>
      </c>
      <c r="O75" s="66"/>
      <c r="S75" s="11"/>
    </row>
    <row r="76" spans="1:19" s="28" customFormat="1" ht="12">
      <c r="A76" s="22"/>
      <c r="B76" s="17" t="s">
        <v>89</v>
      </c>
      <c r="C76" s="23">
        <v>0.323</v>
      </c>
      <c r="D76" s="15">
        <v>0.6</v>
      </c>
      <c r="E76" s="15">
        <v>1.4289126208242622</v>
      </c>
      <c r="F76" s="15">
        <v>1.2000402603616829</v>
      </c>
      <c r="G76" s="63"/>
      <c r="H76" s="50">
        <v>0.342</v>
      </c>
      <c r="I76" s="54">
        <v>98.033</v>
      </c>
      <c r="J76" s="54">
        <v>83.328</v>
      </c>
      <c r="K76" s="54">
        <v>434.54382853796886</v>
      </c>
      <c r="L76" s="54">
        <v>434.54382853796886</v>
      </c>
      <c r="M76" s="54">
        <v>517.9</v>
      </c>
      <c r="N76" s="54">
        <v>1.2000402603616829</v>
      </c>
      <c r="O76" s="66"/>
      <c r="S76" s="11"/>
    </row>
    <row r="77" spans="1:19" s="28" customFormat="1" ht="24">
      <c r="A77" s="22"/>
      <c r="B77" s="17" t="s">
        <v>90</v>
      </c>
      <c r="C77" s="23">
        <v>0.186</v>
      </c>
      <c r="D77" s="15">
        <v>0.35</v>
      </c>
      <c r="E77" s="15">
        <v>1.980865589572691</v>
      </c>
      <c r="F77" s="15">
        <v>1.200088368918123</v>
      </c>
      <c r="G77" s="63"/>
      <c r="H77" s="50">
        <v>0.366</v>
      </c>
      <c r="I77" s="54">
        <v>219.698</v>
      </c>
      <c r="J77" s="54">
        <v>186.743</v>
      </c>
      <c r="K77" s="54">
        <v>368.1076381975189</v>
      </c>
      <c r="L77" s="54">
        <v>368.1076381975189</v>
      </c>
      <c r="M77" s="54">
        <v>554.9</v>
      </c>
      <c r="N77" s="54">
        <v>1.200088368918123</v>
      </c>
      <c r="O77" s="66"/>
      <c r="S77" s="11"/>
    </row>
    <row r="78" spans="1:19" s="28" customFormat="1" ht="12">
      <c r="A78" s="22"/>
      <c r="B78" s="17" t="s">
        <v>91</v>
      </c>
      <c r="C78" s="23">
        <v>0.297</v>
      </c>
      <c r="D78" s="15">
        <v>0.246</v>
      </c>
      <c r="E78" s="15">
        <v>1.4920119089543866</v>
      </c>
      <c r="F78" s="15">
        <v>1.1999648505689011</v>
      </c>
      <c r="G78" s="63"/>
      <c r="H78" s="50">
        <v>0.437</v>
      </c>
      <c r="I78" s="54">
        <v>258.732</v>
      </c>
      <c r="J78" s="54">
        <v>219.922</v>
      </c>
      <c r="K78" s="54">
        <v>441.9016140543798</v>
      </c>
      <c r="L78" s="54">
        <v>441.9016140543798</v>
      </c>
      <c r="M78" s="54">
        <v>661.8</v>
      </c>
      <c r="N78" s="54">
        <v>1.1999648505689011</v>
      </c>
      <c r="O78" s="66"/>
      <c r="S78" s="11"/>
    </row>
    <row r="79" spans="1:19" s="28" customFormat="1" ht="12">
      <c r="A79" s="22"/>
      <c r="B79" s="17" t="s">
        <v>92</v>
      </c>
      <c r="C79" s="23">
        <v>0.705</v>
      </c>
      <c r="D79" s="15">
        <v>0.241</v>
      </c>
      <c r="E79" s="15">
        <v>0.7809115886032658</v>
      </c>
      <c r="F79" s="15">
        <v>1.2000246394337692</v>
      </c>
      <c r="G79" s="63"/>
      <c r="H79" s="50">
        <v>0.463</v>
      </c>
      <c r="I79" s="54">
        <v>201.478</v>
      </c>
      <c r="J79" s="54">
        <v>171.256</v>
      </c>
      <c r="K79" s="54">
        <v>531.0234342180055</v>
      </c>
      <c r="L79" s="54">
        <v>531.0234342180055</v>
      </c>
      <c r="M79" s="54">
        <v>702.3</v>
      </c>
      <c r="N79" s="54">
        <v>1.2000246394337692</v>
      </c>
      <c r="O79" s="66"/>
      <c r="S79" s="11"/>
    </row>
    <row r="80" spans="1:19" s="28" customFormat="1" ht="12">
      <c r="A80" s="22"/>
      <c r="B80" s="17" t="s">
        <v>93</v>
      </c>
      <c r="C80" s="23">
        <v>0.287</v>
      </c>
      <c r="D80" s="15">
        <v>0.2</v>
      </c>
      <c r="E80" s="15">
        <v>1.5199091747503521</v>
      </c>
      <c r="F80" s="15">
        <v>1.2000683396834924</v>
      </c>
      <c r="G80" s="63"/>
      <c r="H80" s="50">
        <v>0.457</v>
      </c>
      <c r="I80" s="54">
        <v>296.552</v>
      </c>
      <c r="J80" s="54">
        <v>252.069</v>
      </c>
      <c r="K80" s="54">
        <v>441.28580441457666</v>
      </c>
      <c r="L80" s="54">
        <v>441.28580441457666</v>
      </c>
      <c r="M80" s="54">
        <v>693.4</v>
      </c>
      <c r="N80" s="54">
        <v>1.2000683396834924</v>
      </c>
      <c r="O80" s="66"/>
      <c r="S80" s="11"/>
    </row>
    <row r="81" spans="1:19" s="28" customFormat="1" ht="12">
      <c r="A81" s="22"/>
      <c r="B81" s="17" t="s">
        <v>94</v>
      </c>
      <c r="C81" s="23">
        <v>0.323</v>
      </c>
      <c r="D81" s="15">
        <v>3.692</v>
      </c>
      <c r="E81" s="15">
        <v>1.4289126208242622</v>
      </c>
      <c r="F81" s="15">
        <v>2.5837829033032724</v>
      </c>
      <c r="G81" s="63"/>
      <c r="H81" s="50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2.5837829033032724</v>
      </c>
      <c r="O81" s="66"/>
      <c r="S81" s="11"/>
    </row>
    <row r="82" spans="1:19" s="28" customFormat="1" ht="12">
      <c r="A82" s="22"/>
      <c r="B82" s="17" t="s">
        <v>95</v>
      </c>
      <c r="C82" s="23">
        <v>0.821</v>
      </c>
      <c r="D82" s="15">
        <v>0.404</v>
      </c>
      <c r="E82" s="15">
        <v>0.7295759136752438</v>
      </c>
      <c r="F82" s="15">
        <v>1.1999522506928046</v>
      </c>
      <c r="G82" s="63"/>
      <c r="H82" s="50">
        <v>0.363</v>
      </c>
      <c r="I82" s="54">
        <v>5.679</v>
      </c>
      <c r="J82" s="54">
        <v>4.827</v>
      </c>
      <c r="K82" s="54">
        <v>545.7163614942149</v>
      </c>
      <c r="L82" s="54">
        <v>545.7163614942149</v>
      </c>
      <c r="M82" s="54">
        <v>550.5</v>
      </c>
      <c r="N82" s="54">
        <v>1.1999522506928046</v>
      </c>
      <c r="O82" s="66"/>
      <c r="S82" s="11"/>
    </row>
    <row r="83" spans="1:17" s="11" customFormat="1" ht="24">
      <c r="A83" s="24" t="s">
        <v>96</v>
      </c>
      <c r="B83" s="25" t="s">
        <v>97</v>
      </c>
      <c r="C83" s="21">
        <f>SUBTOTAL(9,C84:C105)</f>
        <v>52.983</v>
      </c>
      <c r="D83" s="9">
        <v>0.504</v>
      </c>
      <c r="E83" s="9">
        <v>0.9995813104550851</v>
      </c>
      <c r="F83" s="9"/>
      <c r="G83" s="59"/>
      <c r="H83" s="48"/>
      <c r="I83" s="60">
        <v>2411.1360000000004</v>
      </c>
      <c r="J83" s="60">
        <v>2049.4649999999997</v>
      </c>
      <c r="K83" s="60">
        <v>15924.39627976326</v>
      </c>
      <c r="L83" s="60">
        <v>15924.39627976326</v>
      </c>
      <c r="M83" s="52">
        <v>18224.799999999996</v>
      </c>
      <c r="N83" s="52">
        <v>0.7280622405393202</v>
      </c>
      <c r="O83" s="69"/>
      <c r="Q83" s="12"/>
    </row>
    <row r="84" spans="1:19" s="28" customFormat="1" ht="12">
      <c r="A84" s="22"/>
      <c r="B84" s="17" t="s">
        <v>98</v>
      </c>
      <c r="C84" s="23">
        <v>1.071</v>
      </c>
      <c r="D84" s="15">
        <v>0.648</v>
      </c>
      <c r="E84" s="15">
        <v>0.7682508520288451</v>
      </c>
      <c r="F84" s="15">
        <v>1.199967562708241</v>
      </c>
      <c r="G84" s="63"/>
      <c r="H84" s="50">
        <v>0.293</v>
      </c>
      <c r="I84" s="54">
        <v>0</v>
      </c>
      <c r="J84" s="54">
        <v>0</v>
      </c>
      <c r="K84" s="54">
        <v>444.74046323752395</v>
      </c>
      <c r="L84" s="54">
        <v>444.74046323752395</v>
      </c>
      <c r="M84" s="54">
        <v>444.7</v>
      </c>
      <c r="N84" s="54">
        <v>1.199967562708241</v>
      </c>
      <c r="O84" s="68"/>
      <c r="S84" s="11"/>
    </row>
    <row r="85" spans="1:19" s="28" customFormat="1" ht="12">
      <c r="A85" s="22"/>
      <c r="B85" s="17" t="s">
        <v>99</v>
      </c>
      <c r="C85" s="23">
        <v>0.562</v>
      </c>
      <c r="D85" s="15">
        <v>0.394</v>
      </c>
      <c r="E85" s="15">
        <v>1.0216765748116354</v>
      </c>
      <c r="F85" s="15">
        <v>1.2000034597292584</v>
      </c>
      <c r="G85" s="63"/>
      <c r="H85" s="50">
        <v>0.456</v>
      </c>
      <c r="I85" s="54">
        <v>169.192</v>
      </c>
      <c r="J85" s="54">
        <v>143.813</v>
      </c>
      <c r="K85" s="54">
        <v>547.6839882745029</v>
      </c>
      <c r="L85" s="54">
        <v>547.6839882745029</v>
      </c>
      <c r="M85" s="54">
        <v>691.5</v>
      </c>
      <c r="N85" s="54">
        <v>1.2000034597292584</v>
      </c>
      <c r="O85" s="66"/>
      <c r="S85" s="11"/>
    </row>
    <row r="86" spans="1:19" s="28" customFormat="1" ht="12">
      <c r="A86" s="22"/>
      <c r="B86" s="17" t="s">
        <v>100</v>
      </c>
      <c r="C86" s="23">
        <v>0.725</v>
      </c>
      <c r="D86" s="15">
        <v>0.801</v>
      </c>
      <c r="E86" s="15">
        <v>0.9017896058979846</v>
      </c>
      <c r="F86" s="15">
        <v>1.1999976781226758</v>
      </c>
      <c r="G86" s="63"/>
      <c r="H86" s="50">
        <v>0.191</v>
      </c>
      <c r="I86" s="54">
        <v>0</v>
      </c>
      <c r="J86" s="54">
        <v>0</v>
      </c>
      <c r="K86" s="54">
        <v>289.20230147372905</v>
      </c>
      <c r="L86" s="54">
        <v>289.20230147372905</v>
      </c>
      <c r="M86" s="54">
        <v>289.2</v>
      </c>
      <c r="N86" s="54">
        <v>1.1999976781226758</v>
      </c>
      <c r="O86" s="66"/>
      <c r="S86" s="11"/>
    </row>
    <row r="87" spans="1:19" s="28" customFormat="1" ht="12">
      <c r="A87" s="22"/>
      <c r="B87" s="17" t="s">
        <v>101</v>
      </c>
      <c r="C87" s="23">
        <v>0.519</v>
      </c>
      <c r="D87" s="15">
        <v>0.489</v>
      </c>
      <c r="E87" s="15">
        <v>1.0658563478045677</v>
      </c>
      <c r="F87" s="15">
        <v>1.2000496536701457</v>
      </c>
      <c r="G87" s="63"/>
      <c r="H87" s="50">
        <v>0.399</v>
      </c>
      <c r="I87" s="54">
        <v>101.658</v>
      </c>
      <c r="J87" s="54">
        <v>86.409</v>
      </c>
      <c r="K87" s="54">
        <v>518.4493571055114</v>
      </c>
      <c r="L87" s="54">
        <v>518.4493571055114</v>
      </c>
      <c r="M87" s="54">
        <v>604.9</v>
      </c>
      <c r="N87" s="54">
        <v>1.2000496536701457</v>
      </c>
      <c r="O87" s="66"/>
      <c r="S87" s="11"/>
    </row>
    <row r="88" spans="1:19" s="28" customFormat="1" ht="12">
      <c r="A88" s="22"/>
      <c r="B88" s="17" t="s">
        <v>102</v>
      </c>
      <c r="C88" s="23">
        <v>1.036</v>
      </c>
      <c r="D88" s="15">
        <v>0.206</v>
      </c>
      <c r="E88" s="15">
        <v>0.7777040230719563</v>
      </c>
      <c r="F88" s="15">
        <v>1.1999778974161592</v>
      </c>
      <c r="G88" s="63"/>
      <c r="H88" s="50">
        <v>0.737</v>
      </c>
      <c r="I88" s="54">
        <v>384.92</v>
      </c>
      <c r="J88" s="54">
        <v>327.182</v>
      </c>
      <c r="K88" s="54">
        <v>790.6449985641207</v>
      </c>
      <c r="L88" s="54">
        <v>790.6449985641207</v>
      </c>
      <c r="M88" s="54">
        <v>1117.8</v>
      </c>
      <c r="N88" s="54">
        <v>1.1999778974161592</v>
      </c>
      <c r="O88" s="66"/>
      <c r="S88" s="11"/>
    </row>
    <row r="89" spans="1:19" s="28" customFormat="1" ht="12">
      <c r="A89" s="26"/>
      <c r="B89" s="17" t="s">
        <v>103</v>
      </c>
      <c r="C89" s="23">
        <v>0.447</v>
      </c>
      <c r="D89" s="15">
        <v>0.341</v>
      </c>
      <c r="E89" s="15">
        <v>1.5643024727061674</v>
      </c>
      <c r="F89" s="15">
        <v>1.1999623077908297</v>
      </c>
      <c r="G89" s="63"/>
      <c r="H89" s="50">
        <v>0.673</v>
      </c>
      <c r="I89" s="54">
        <v>383.773</v>
      </c>
      <c r="J89" s="54">
        <v>326.207</v>
      </c>
      <c r="K89" s="54">
        <v>693.6329579654755</v>
      </c>
      <c r="L89" s="54">
        <v>693.6329579654755</v>
      </c>
      <c r="M89" s="54">
        <v>1019.8</v>
      </c>
      <c r="N89" s="54">
        <v>1.1999623077908297</v>
      </c>
      <c r="O89" s="66"/>
      <c r="S89" s="11"/>
    </row>
    <row r="90" spans="1:19" s="28" customFormat="1" ht="12">
      <c r="A90" s="22"/>
      <c r="B90" s="17" t="s">
        <v>104</v>
      </c>
      <c r="C90" s="23">
        <v>0.944</v>
      </c>
      <c r="D90" s="15">
        <v>0.586</v>
      </c>
      <c r="E90" s="15">
        <v>0.8058953018013697</v>
      </c>
      <c r="F90" s="15">
        <v>1.1999827542848696</v>
      </c>
      <c r="G90" s="63"/>
      <c r="H90" s="50">
        <v>0.345</v>
      </c>
      <c r="I90" s="54">
        <v>0</v>
      </c>
      <c r="J90" s="54">
        <v>0</v>
      </c>
      <c r="K90" s="54">
        <v>522.3198909417739</v>
      </c>
      <c r="L90" s="54">
        <v>522.3198909417739</v>
      </c>
      <c r="M90" s="54">
        <v>748</v>
      </c>
      <c r="N90" s="54">
        <v>1.1999827542848696</v>
      </c>
      <c r="O90" s="66"/>
      <c r="S90" s="11"/>
    </row>
    <row r="91" spans="1:19" s="28" customFormat="1" ht="12">
      <c r="A91" s="22"/>
      <c r="B91" s="17" t="s">
        <v>105</v>
      </c>
      <c r="C91" s="23">
        <v>10.714</v>
      </c>
      <c r="D91" s="15">
        <v>1.1</v>
      </c>
      <c r="E91" s="15">
        <v>0.5192889287775754</v>
      </c>
      <c r="F91" s="15">
        <v>2.1182812477620874</v>
      </c>
      <c r="G91" s="63"/>
      <c r="H91" s="50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2.1182812477620874</v>
      </c>
      <c r="O91" s="67"/>
      <c r="S91" s="11"/>
    </row>
    <row r="92" spans="1:19" s="28" customFormat="1" ht="12">
      <c r="A92" s="22"/>
      <c r="B92" s="17" t="s">
        <v>106</v>
      </c>
      <c r="C92" s="23">
        <v>5.206</v>
      </c>
      <c r="D92" s="15">
        <v>0.064</v>
      </c>
      <c r="E92" s="15">
        <v>0.5460014622876582</v>
      </c>
      <c r="F92" s="15">
        <v>1.1999924242409243</v>
      </c>
      <c r="G92" s="63"/>
      <c r="H92" s="50">
        <v>1.372</v>
      </c>
      <c r="I92" s="54">
        <v>0</v>
      </c>
      <c r="J92" s="54">
        <v>0</v>
      </c>
      <c r="K92" s="54">
        <v>2080.532647328128</v>
      </c>
      <c r="L92" s="54">
        <v>2080.532647328128</v>
      </c>
      <c r="M92" s="54">
        <v>2080.5</v>
      </c>
      <c r="N92" s="54">
        <v>1.1999924242409243</v>
      </c>
      <c r="O92" s="66"/>
      <c r="S92" s="11"/>
    </row>
    <row r="93" spans="1:19" s="28" customFormat="1" ht="24">
      <c r="A93" s="22"/>
      <c r="B93" s="17" t="s">
        <v>107</v>
      </c>
      <c r="C93" s="23">
        <v>0.353</v>
      </c>
      <c r="D93" s="15">
        <v>0.516</v>
      </c>
      <c r="E93" s="15">
        <v>1.706736789992747</v>
      </c>
      <c r="F93" s="15">
        <v>1.199961198684047</v>
      </c>
      <c r="G93" s="63"/>
      <c r="H93" s="50">
        <v>0.523</v>
      </c>
      <c r="I93" s="54">
        <v>244.491</v>
      </c>
      <c r="J93" s="54">
        <v>207.817</v>
      </c>
      <c r="K93" s="54">
        <v>584.7184414294923</v>
      </c>
      <c r="L93" s="54">
        <v>584.7184414294923</v>
      </c>
      <c r="M93" s="54">
        <v>792.5</v>
      </c>
      <c r="N93" s="54">
        <v>1.199961198684047</v>
      </c>
      <c r="O93" s="66"/>
      <c r="S93" s="11"/>
    </row>
    <row r="94" spans="1:19" s="28" customFormat="1" ht="24.75" customHeight="1">
      <c r="A94" s="22"/>
      <c r="B94" s="17" t="s">
        <v>108</v>
      </c>
      <c r="C94" s="23">
        <v>1.204</v>
      </c>
      <c r="D94" s="15">
        <v>0.512</v>
      </c>
      <c r="E94" s="15">
        <v>0.7373411811297427</v>
      </c>
      <c r="F94" s="15">
        <v>1.2000034478524582</v>
      </c>
      <c r="G94" s="63"/>
      <c r="H94" s="50">
        <v>0.431</v>
      </c>
      <c r="I94" s="54">
        <v>0</v>
      </c>
      <c r="J94" s="54">
        <v>0</v>
      </c>
      <c r="K94" s="54">
        <v>653.5953594744292</v>
      </c>
      <c r="L94" s="54">
        <v>653.5953594744292</v>
      </c>
      <c r="M94" s="54">
        <v>653.6</v>
      </c>
      <c r="N94" s="54">
        <v>1.2000034478524582</v>
      </c>
      <c r="O94" s="66"/>
      <c r="S94" s="11"/>
    </row>
    <row r="95" spans="1:19" s="28" customFormat="1" ht="12">
      <c r="A95" s="22"/>
      <c r="B95" s="17" t="s">
        <v>109</v>
      </c>
      <c r="C95" s="23">
        <v>1.352</v>
      </c>
      <c r="D95" s="15">
        <v>0.591</v>
      </c>
      <c r="E95" s="15">
        <v>0.7100942725405461</v>
      </c>
      <c r="F95" s="15">
        <v>1.2000340867020194</v>
      </c>
      <c r="G95" s="63"/>
      <c r="H95" s="50">
        <v>0.324</v>
      </c>
      <c r="I95" s="54">
        <v>0</v>
      </c>
      <c r="J95" s="54">
        <v>0</v>
      </c>
      <c r="K95" s="54">
        <v>491.5503863469506</v>
      </c>
      <c r="L95" s="54">
        <v>491.5503863469506</v>
      </c>
      <c r="M95" s="54">
        <v>517</v>
      </c>
      <c r="N95" s="54">
        <v>1.2000340867020194</v>
      </c>
      <c r="O95" s="66"/>
      <c r="S95" s="11"/>
    </row>
    <row r="96" spans="1:19" s="28" customFormat="1" ht="12">
      <c r="A96" s="22"/>
      <c r="B96" s="17" t="s">
        <v>110</v>
      </c>
      <c r="C96" s="23">
        <v>0.529</v>
      </c>
      <c r="D96" s="15">
        <v>0.707</v>
      </c>
      <c r="E96" s="15">
        <v>1.0549410480190893</v>
      </c>
      <c r="F96" s="15">
        <v>1.2000188165615826</v>
      </c>
      <c r="G96" s="63"/>
      <c r="H96" s="50">
        <v>0.279</v>
      </c>
      <c r="I96" s="54">
        <v>0</v>
      </c>
      <c r="J96" s="54">
        <v>0</v>
      </c>
      <c r="K96" s="54">
        <v>422.8840798318967</v>
      </c>
      <c r="L96" s="54">
        <v>422.8840798318967</v>
      </c>
      <c r="M96" s="54">
        <v>422.9</v>
      </c>
      <c r="N96" s="54">
        <v>1.2000188165615826</v>
      </c>
      <c r="O96" s="66"/>
      <c r="S96" s="11"/>
    </row>
    <row r="97" spans="1:19" s="28" customFormat="1" ht="12">
      <c r="A97" s="22"/>
      <c r="B97" s="17" t="s">
        <v>111</v>
      </c>
      <c r="C97" s="23">
        <v>0.478</v>
      </c>
      <c r="D97" s="15">
        <v>0.474</v>
      </c>
      <c r="E97" s="15">
        <v>1.5325115302570047</v>
      </c>
      <c r="F97" s="15">
        <v>1.1999910532293057</v>
      </c>
      <c r="G97" s="63"/>
      <c r="H97" s="50">
        <v>0.652</v>
      </c>
      <c r="I97" s="54">
        <v>322.854</v>
      </c>
      <c r="J97" s="54">
        <v>274.426</v>
      </c>
      <c r="K97" s="54">
        <v>714.7839362262907</v>
      </c>
      <c r="L97" s="54">
        <v>714.7839362262907</v>
      </c>
      <c r="M97" s="54">
        <v>989.2</v>
      </c>
      <c r="N97" s="54">
        <v>1.1999910532293057</v>
      </c>
      <c r="O97" s="66"/>
      <c r="S97" s="11"/>
    </row>
    <row r="98" spans="1:19" s="28" customFormat="1" ht="12">
      <c r="A98" s="22"/>
      <c r="B98" s="17" t="s">
        <v>112</v>
      </c>
      <c r="C98" s="23">
        <v>3.852</v>
      </c>
      <c r="D98" s="15">
        <v>0.335</v>
      </c>
      <c r="E98" s="15">
        <v>0.569073703363633</v>
      </c>
      <c r="F98" s="15">
        <v>1.199997769796872</v>
      </c>
      <c r="G98" s="63"/>
      <c r="H98" s="50">
        <v>0.463</v>
      </c>
      <c r="I98" s="54">
        <v>0</v>
      </c>
      <c r="J98" s="54">
        <v>0</v>
      </c>
      <c r="K98" s="54">
        <v>702.3074117836949</v>
      </c>
      <c r="L98" s="54">
        <v>702.3074117836949</v>
      </c>
      <c r="M98" s="54">
        <v>702.3</v>
      </c>
      <c r="N98" s="54">
        <v>1.199997769796872</v>
      </c>
      <c r="O98" s="67"/>
      <c r="S98" s="11"/>
    </row>
    <row r="99" spans="1:19" s="28" customFormat="1" ht="12">
      <c r="A99" s="22"/>
      <c r="B99" s="17" t="s">
        <v>113</v>
      </c>
      <c r="C99" s="23">
        <v>4.425</v>
      </c>
      <c r="D99" s="13">
        <v>0.048</v>
      </c>
      <c r="E99" s="13">
        <v>0.5561614291844621</v>
      </c>
      <c r="F99" s="13">
        <v>1.199999227669169</v>
      </c>
      <c r="G99" s="61"/>
      <c r="H99" s="49">
        <v>1.387</v>
      </c>
      <c r="I99" s="62">
        <v>0</v>
      </c>
      <c r="J99" s="62">
        <v>0</v>
      </c>
      <c r="K99" s="62">
        <v>2103.2028816486873</v>
      </c>
      <c r="L99" s="62">
        <v>2103.2028816486873</v>
      </c>
      <c r="M99" s="53">
        <v>2103.2</v>
      </c>
      <c r="N99" s="53">
        <v>1.199999227669169</v>
      </c>
      <c r="O99" s="66"/>
      <c r="Q99" s="29"/>
      <c r="S99" s="11"/>
    </row>
    <row r="100" spans="1:19" s="28" customFormat="1" ht="12">
      <c r="A100" s="22"/>
      <c r="B100" s="17" t="s">
        <v>114</v>
      </c>
      <c r="C100" s="23">
        <v>0.754</v>
      </c>
      <c r="D100" s="15">
        <v>0.423</v>
      </c>
      <c r="E100" s="15">
        <v>0.8858914283308604</v>
      </c>
      <c r="F100" s="15">
        <v>1.1999990143203236</v>
      </c>
      <c r="G100" s="63"/>
      <c r="H100" s="50">
        <v>0.463</v>
      </c>
      <c r="I100" s="54">
        <v>93.689</v>
      </c>
      <c r="J100" s="54">
        <v>79.636</v>
      </c>
      <c r="K100" s="54">
        <v>621.664998185294</v>
      </c>
      <c r="L100" s="54">
        <v>621.664998185294</v>
      </c>
      <c r="M100" s="54">
        <v>701.3</v>
      </c>
      <c r="N100" s="54">
        <v>1.1999990143203236</v>
      </c>
      <c r="O100" s="66"/>
      <c r="S100" s="11"/>
    </row>
    <row r="101" spans="1:19" s="28" customFormat="1" ht="24">
      <c r="A101" s="22"/>
      <c r="B101" s="17" t="s">
        <v>115</v>
      </c>
      <c r="C101" s="23">
        <v>0.787</v>
      </c>
      <c r="D101" s="15">
        <v>0.769</v>
      </c>
      <c r="E101" s="15">
        <v>0.8692256132191991</v>
      </c>
      <c r="F101" s="15">
        <v>1.200003676484262</v>
      </c>
      <c r="G101" s="63"/>
      <c r="H101" s="50">
        <v>0.195</v>
      </c>
      <c r="I101" s="54">
        <v>0</v>
      </c>
      <c r="J101" s="54">
        <v>0</v>
      </c>
      <c r="K101" s="54">
        <v>295.8961870292082</v>
      </c>
      <c r="L101" s="54">
        <v>295.8961870292082</v>
      </c>
      <c r="M101" s="54">
        <v>295.9</v>
      </c>
      <c r="N101" s="54">
        <v>1.200003676484262</v>
      </c>
      <c r="O101" s="66"/>
      <c r="S101" s="11"/>
    </row>
    <row r="102" spans="1:19" s="28" customFormat="1" ht="12">
      <c r="A102" s="22"/>
      <c r="B102" s="17" t="s">
        <v>116</v>
      </c>
      <c r="C102" s="23">
        <v>0.544</v>
      </c>
      <c r="D102" s="15">
        <v>0.469</v>
      </c>
      <c r="E102" s="15">
        <v>1.0393205316900542</v>
      </c>
      <c r="F102" s="15">
        <v>1.200008717911603</v>
      </c>
      <c r="G102" s="63"/>
      <c r="H102" s="50">
        <v>0.406</v>
      </c>
      <c r="I102" s="54">
        <v>101.785</v>
      </c>
      <c r="J102" s="54">
        <v>86.517</v>
      </c>
      <c r="K102" s="54">
        <v>529.5755271823049</v>
      </c>
      <c r="L102" s="54">
        <v>529.5755271823049</v>
      </c>
      <c r="M102" s="54">
        <v>616.1</v>
      </c>
      <c r="N102" s="54">
        <v>1.200008717911603</v>
      </c>
      <c r="O102" s="66"/>
      <c r="S102" s="11"/>
    </row>
    <row r="103" spans="1:19" s="28" customFormat="1" ht="12">
      <c r="A103" s="22"/>
      <c r="B103" s="17" t="s">
        <v>117</v>
      </c>
      <c r="C103" s="23">
        <v>2.61</v>
      </c>
      <c r="D103" s="15">
        <v>1.032</v>
      </c>
      <c r="E103" s="15">
        <v>0.6060951604708767</v>
      </c>
      <c r="F103" s="15">
        <v>1.7327029207727658</v>
      </c>
      <c r="G103" s="63"/>
      <c r="H103" s="50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1.7327029207727658</v>
      </c>
      <c r="O103" s="67"/>
      <c r="S103" s="11"/>
    </row>
    <row r="104" spans="1:19" s="28" customFormat="1" ht="12">
      <c r="A104" s="22"/>
      <c r="B104" s="17" t="s">
        <v>118</v>
      </c>
      <c r="C104" s="23">
        <v>1.773</v>
      </c>
      <c r="D104" s="15">
        <v>0.168</v>
      </c>
      <c r="E104" s="15">
        <v>0.6574616068291763</v>
      </c>
      <c r="F104" s="15">
        <v>1.1999798250459</v>
      </c>
      <c r="G104" s="63"/>
      <c r="H104" s="50">
        <v>1.101</v>
      </c>
      <c r="I104" s="54">
        <v>608.774</v>
      </c>
      <c r="J104" s="54">
        <v>517.458</v>
      </c>
      <c r="K104" s="54">
        <v>1151.677654570364</v>
      </c>
      <c r="L104" s="54">
        <v>1151.677654570364</v>
      </c>
      <c r="M104" s="54">
        <v>1669.1</v>
      </c>
      <c r="N104" s="54">
        <v>1.1999798250459</v>
      </c>
      <c r="O104" s="66"/>
      <c r="S104" s="11"/>
    </row>
    <row r="105" spans="1:19" s="28" customFormat="1" ht="12">
      <c r="A105" s="26"/>
      <c r="B105" s="17" t="s">
        <v>119</v>
      </c>
      <c r="C105" s="23">
        <v>13.098</v>
      </c>
      <c r="D105" s="15">
        <v>0.307</v>
      </c>
      <c r="E105" s="15">
        <v>0.5141548675418474</v>
      </c>
      <c r="F105" s="15">
        <v>1.1999967863455407</v>
      </c>
      <c r="G105" s="63"/>
      <c r="H105" s="50">
        <v>1.164</v>
      </c>
      <c r="I105" s="54">
        <v>0</v>
      </c>
      <c r="J105" s="54">
        <v>0</v>
      </c>
      <c r="K105" s="54">
        <v>1765.3328111638818</v>
      </c>
      <c r="L105" s="54">
        <v>1765.3328111638818</v>
      </c>
      <c r="M105" s="54">
        <v>1765.3</v>
      </c>
      <c r="N105" s="54">
        <v>1.1999967863455407</v>
      </c>
      <c r="O105" s="67"/>
      <c r="S105" s="11"/>
    </row>
    <row r="106" spans="1:15" s="11" customFormat="1" ht="12">
      <c r="A106" s="24" t="s">
        <v>120</v>
      </c>
      <c r="B106" s="25" t="s">
        <v>121</v>
      </c>
      <c r="C106" s="21">
        <f>SUBTOTAL(9,C107:C111)</f>
        <v>11.211</v>
      </c>
      <c r="D106" s="32">
        <v>1.148</v>
      </c>
      <c r="E106" s="32">
        <v>0.6077756125744472</v>
      </c>
      <c r="F106" s="32"/>
      <c r="G106" s="64"/>
      <c r="H106" s="51"/>
      <c r="I106" s="38">
        <v>0</v>
      </c>
      <c r="J106" s="38">
        <v>0</v>
      </c>
      <c r="K106" s="38">
        <v>217.04937013745388</v>
      </c>
      <c r="L106" s="38">
        <v>217.04937013745388</v>
      </c>
      <c r="M106" s="38">
        <v>292.6</v>
      </c>
      <c r="N106" s="38">
        <v>1.9098612452786832</v>
      </c>
      <c r="O106" s="69"/>
    </row>
    <row r="107" spans="1:19" s="28" customFormat="1" ht="12">
      <c r="A107" s="22"/>
      <c r="B107" s="17" t="s">
        <v>122</v>
      </c>
      <c r="C107" s="23">
        <v>7.515</v>
      </c>
      <c r="D107" s="15">
        <v>0.924</v>
      </c>
      <c r="E107" s="15">
        <v>0.6334937408410561</v>
      </c>
      <c r="F107" s="15">
        <v>1.458577947073722</v>
      </c>
      <c r="G107" s="63"/>
      <c r="H107" s="50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1.458577947073722</v>
      </c>
      <c r="O107" s="67"/>
      <c r="S107" s="11"/>
    </row>
    <row r="108" spans="1:19" s="28" customFormat="1" ht="12">
      <c r="A108" s="22"/>
      <c r="B108" s="17" t="s">
        <v>123</v>
      </c>
      <c r="C108" s="23">
        <v>1.251</v>
      </c>
      <c r="D108" s="15">
        <v>1.42</v>
      </c>
      <c r="E108" s="15">
        <v>1.0212682861046127</v>
      </c>
      <c r="F108" s="15">
        <v>1.3904279799153025</v>
      </c>
      <c r="G108" s="63"/>
      <c r="H108" s="50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75.6</v>
      </c>
      <c r="N108" s="54">
        <v>1.3904279799153025</v>
      </c>
      <c r="O108" s="68"/>
      <c r="S108" s="11"/>
    </row>
    <row r="109" spans="1:19" s="28" customFormat="1" ht="12">
      <c r="A109" s="22"/>
      <c r="B109" s="17" t="s">
        <v>124</v>
      </c>
      <c r="C109" s="23">
        <v>0.727</v>
      </c>
      <c r="D109" s="15">
        <v>1.979</v>
      </c>
      <c r="E109" s="15">
        <v>1.3590376837524343</v>
      </c>
      <c r="F109" s="15">
        <v>1.456177428822864</v>
      </c>
      <c r="G109" s="63"/>
      <c r="H109" s="50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1.456177428822864</v>
      </c>
      <c r="O109" s="68"/>
      <c r="S109" s="11"/>
    </row>
    <row r="110" spans="1:19" s="28" customFormat="1" ht="12">
      <c r="A110" s="22"/>
      <c r="B110" s="17" t="s">
        <v>125</v>
      </c>
      <c r="C110" s="23">
        <v>1.077</v>
      </c>
      <c r="D110" s="15">
        <v>1.597</v>
      </c>
      <c r="E110" s="15">
        <v>1.0969789349660497</v>
      </c>
      <c r="F110" s="15">
        <v>1.4558164693011406</v>
      </c>
      <c r="G110" s="63"/>
      <c r="H110" s="50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1.4558164693011406</v>
      </c>
      <c r="O110" s="68"/>
      <c r="S110" s="11"/>
    </row>
    <row r="111" spans="1:19" s="28" customFormat="1" ht="12">
      <c r="A111" s="22"/>
      <c r="B111" s="17" t="s">
        <v>295</v>
      </c>
      <c r="C111" s="23">
        <v>0.641</v>
      </c>
      <c r="D111" s="13">
        <v>1.552</v>
      </c>
      <c r="E111" s="13">
        <v>1.46722758983709</v>
      </c>
      <c r="F111" s="13">
        <v>1.1999653753571728</v>
      </c>
      <c r="G111" s="61"/>
      <c r="H111" s="49">
        <v>0.143</v>
      </c>
      <c r="I111" s="62">
        <v>0</v>
      </c>
      <c r="J111" s="62">
        <v>0</v>
      </c>
      <c r="K111" s="62">
        <v>217.04937013745388</v>
      </c>
      <c r="L111" s="62">
        <v>217.04937013745388</v>
      </c>
      <c r="M111" s="53">
        <v>217</v>
      </c>
      <c r="N111" s="53">
        <v>1.1999653753571728</v>
      </c>
      <c r="O111" s="66"/>
      <c r="Q111" s="29"/>
      <c r="S111" s="11"/>
    </row>
    <row r="112" spans="1:15" s="11" customFormat="1" ht="12">
      <c r="A112" s="24" t="s">
        <v>126</v>
      </c>
      <c r="B112" s="25" t="s">
        <v>127</v>
      </c>
      <c r="C112" s="21">
        <f>SUBTOTAL(9,C113:C122)</f>
        <v>17.333999999999996</v>
      </c>
      <c r="D112" s="32">
        <v>1.108</v>
      </c>
      <c r="E112" s="32">
        <v>0.58646612604424</v>
      </c>
      <c r="F112" s="32"/>
      <c r="G112" s="64"/>
      <c r="H112" s="51"/>
      <c r="I112" s="38">
        <v>0</v>
      </c>
      <c r="J112" s="38">
        <v>0</v>
      </c>
      <c r="K112" s="38">
        <v>3164.882889083565</v>
      </c>
      <c r="L112" s="38">
        <v>3164.882889083565</v>
      </c>
      <c r="M112" s="38">
        <v>3164.9</v>
      </c>
      <c r="N112" s="38">
        <v>2.0946321972702684</v>
      </c>
      <c r="O112" s="69"/>
    </row>
    <row r="113" spans="1:19" s="28" customFormat="1" ht="12">
      <c r="A113" s="22"/>
      <c r="B113" s="17" t="s">
        <v>128</v>
      </c>
      <c r="C113" s="23">
        <v>1.455</v>
      </c>
      <c r="D113" s="15">
        <v>0.827</v>
      </c>
      <c r="E113" s="15">
        <v>0.9555644695384771</v>
      </c>
      <c r="F113" s="15">
        <v>1.2000079372542125</v>
      </c>
      <c r="G113" s="63"/>
      <c r="H113" s="50">
        <v>0.396</v>
      </c>
      <c r="I113" s="54">
        <v>0</v>
      </c>
      <c r="J113" s="54">
        <v>0</v>
      </c>
      <c r="K113" s="54">
        <v>599.7832691965854</v>
      </c>
      <c r="L113" s="54">
        <v>599.7832691965854</v>
      </c>
      <c r="M113" s="54">
        <v>599.8</v>
      </c>
      <c r="N113" s="54">
        <v>1.2000079372542125</v>
      </c>
      <c r="O113" s="66"/>
      <c r="S113" s="11"/>
    </row>
    <row r="114" spans="1:19" s="28" customFormat="1" ht="12">
      <c r="A114" s="22"/>
      <c r="B114" s="17" t="s">
        <v>129</v>
      </c>
      <c r="C114" s="23">
        <v>0.516</v>
      </c>
      <c r="D114" s="15">
        <v>1.233</v>
      </c>
      <c r="E114" s="15">
        <v>1.6887833342810028</v>
      </c>
      <c r="F114" s="15">
        <v>1.1999863033582823</v>
      </c>
      <c r="G114" s="63"/>
      <c r="H114" s="50">
        <v>0.357</v>
      </c>
      <c r="I114" s="54">
        <v>0</v>
      </c>
      <c r="J114" s="54">
        <v>0</v>
      </c>
      <c r="K114" s="54">
        <v>541.5180951109957</v>
      </c>
      <c r="L114" s="54">
        <v>541.5180951109957</v>
      </c>
      <c r="M114" s="54">
        <v>541.5</v>
      </c>
      <c r="N114" s="54">
        <v>1.1999863033582823</v>
      </c>
      <c r="O114" s="66"/>
      <c r="S114" s="11"/>
    </row>
    <row r="115" spans="1:19" s="28" customFormat="1" ht="12">
      <c r="A115" s="22"/>
      <c r="B115" s="17" t="s">
        <v>130</v>
      </c>
      <c r="C115" s="23">
        <v>2.398</v>
      </c>
      <c r="D115" s="15">
        <v>0.84</v>
      </c>
      <c r="E115" s="15">
        <v>0.7971188439428946</v>
      </c>
      <c r="F115" s="15">
        <v>1.1999930803158607</v>
      </c>
      <c r="G115" s="63"/>
      <c r="H115" s="50">
        <v>0.165</v>
      </c>
      <c r="I115" s="54">
        <v>0</v>
      </c>
      <c r="J115" s="54">
        <v>0</v>
      </c>
      <c r="K115" s="54">
        <v>249.82005312428112</v>
      </c>
      <c r="L115" s="54">
        <v>249.82005312428112</v>
      </c>
      <c r="M115" s="54">
        <v>249.8</v>
      </c>
      <c r="N115" s="54">
        <v>1.1999930803158607</v>
      </c>
      <c r="O115" s="66"/>
      <c r="S115" s="11"/>
    </row>
    <row r="116" spans="1:19" s="28" customFormat="1" ht="12">
      <c r="A116" s="22"/>
      <c r="B116" s="17" t="s">
        <v>131</v>
      </c>
      <c r="C116" s="23">
        <v>4.729</v>
      </c>
      <c r="D116" s="15">
        <v>1.332</v>
      </c>
      <c r="E116" s="15">
        <v>0.6766139974903846</v>
      </c>
      <c r="F116" s="15">
        <v>1.9686261368232028</v>
      </c>
      <c r="G116" s="63"/>
      <c r="H116" s="50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1.9686261368232028</v>
      </c>
      <c r="O116" s="66"/>
      <c r="S116" s="11"/>
    </row>
    <row r="117" spans="1:19" s="28" customFormat="1" ht="12">
      <c r="A117" s="22"/>
      <c r="B117" s="17" t="s">
        <v>132</v>
      </c>
      <c r="C117" s="23">
        <v>1.168</v>
      </c>
      <c r="D117" s="15">
        <v>1.367</v>
      </c>
      <c r="E117" s="15">
        <v>1.054569393274609</v>
      </c>
      <c r="F117" s="15">
        <v>1.2962636775900003</v>
      </c>
      <c r="G117" s="63"/>
      <c r="H117" s="50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1.2962636775900003</v>
      </c>
      <c r="O117" s="66"/>
      <c r="S117" s="11"/>
    </row>
    <row r="118" spans="1:19" s="28" customFormat="1" ht="12">
      <c r="A118" s="22"/>
      <c r="B118" s="17" t="s">
        <v>133</v>
      </c>
      <c r="C118" s="23">
        <v>0.697</v>
      </c>
      <c r="D118" s="15">
        <v>1.764</v>
      </c>
      <c r="E118" s="15">
        <v>1.3937461001217233</v>
      </c>
      <c r="F118" s="15">
        <v>1.2656537656650235</v>
      </c>
      <c r="G118" s="63"/>
      <c r="H118" s="50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1.2656537656650235</v>
      </c>
      <c r="O118" s="66"/>
      <c r="S118" s="11"/>
    </row>
    <row r="119" spans="1:19" s="28" customFormat="1" ht="12">
      <c r="A119" s="22"/>
      <c r="B119" s="17" t="s">
        <v>134</v>
      </c>
      <c r="C119" s="23">
        <v>1.626</v>
      </c>
      <c r="D119" s="15">
        <v>1.267</v>
      </c>
      <c r="E119" s="15">
        <v>0.9131910699302592</v>
      </c>
      <c r="F119" s="15">
        <v>1.3874423893531518</v>
      </c>
      <c r="G119" s="63"/>
      <c r="H119" s="50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1.3874423893531518</v>
      </c>
      <c r="O119" s="66"/>
      <c r="S119" s="11"/>
    </row>
    <row r="120" spans="1:19" s="28" customFormat="1" ht="12">
      <c r="A120" s="22"/>
      <c r="B120" s="17" t="s">
        <v>135</v>
      </c>
      <c r="C120" s="23">
        <v>0.547</v>
      </c>
      <c r="D120" s="15">
        <v>1.114</v>
      </c>
      <c r="E120" s="15">
        <v>1.6243952655739462</v>
      </c>
      <c r="F120" s="15">
        <v>1.2000258489178455</v>
      </c>
      <c r="G120" s="63"/>
      <c r="H120" s="50">
        <v>0.404</v>
      </c>
      <c r="I120" s="54">
        <v>0</v>
      </c>
      <c r="J120" s="54">
        <v>0</v>
      </c>
      <c r="K120" s="54">
        <v>611.8651787042772</v>
      </c>
      <c r="L120" s="54">
        <v>611.8651787042772</v>
      </c>
      <c r="M120" s="54">
        <v>611.9</v>
      </c>
      <c r="N120" s="54">
        <v>1.2000258489178455</v>
      </c>
      <c r="O120" s="66"/>
      <c r="S120" s="11"/>
    </row>
    <row r="121" spans="1:19" s="28" customFormat="1" ht="12">
      <c r="A121" s="22"/>
      <c r="B121" s="17" t="s">
        <v>136</v>
      </c>
      <c r="C121" s="23">
        <v>2.833</v>
      </c>
      <c r="D121" s="15">
        <v>0.979</v>
      </c>
      <c r="E121" s="15">
        <v>0.7595805754222199</v>
      </c>
      <c r="F121" s="15">
        <v>1.2888691887043238</v>
      </c>
      <c r="G121" s="63"/>
      <c r="H121" s="50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1.2888691887043238</v>
      </c>
      <c r="O121" s="66"/>
      <c r="S121" s="11"/>
    </row>
    <row r="122" spans="1:19" s="28" customFormat="1" ht="12">
      <c r="A122" s="26"/>
      <c r="B122" s="17" t="s">
        <v>137</v>
      </c>
      <c r="C122" s="23">
        <v>1.365</v>
      </c>
      <c r="D122" s="15">
        <v>0.568</v>
      </c>
      <c r="E122" s="15">
        <v>0.9821305569735889</v>
      </c>
      <c r="F122" s="15">
        <v>1.2000018239097743</v>
      </c>
      <c r="G122" s="63"/>
      <c r="H122" s="50">
        <v>0.766</v>
      </c>
      <c r="I122" s="54">
        <v>0</v>
      </c>
      <c r="J122" s="54">
        <v>0</v>
      </c>
      <c r="K122" s="54">
        <v>1161.8962929474255</v>
      </c>
      <c r="L122" s="54">
        <v>1161.8962929474255</v>
      </c>
      <c r="M122" s="54">
        <v>1161.9</v>
      </c>
      <c r="N122" s="54">
        <v>1.2000018239097743</v>
      </c>
      <c r="O122" s="66"/>
      <c r="S122" s="11"/>
    </row>
    <row r="123" spans="1:15" s="11" customFormat="1" ht="12">
      <c r="A123" s="27">
        <v>11</v>
      </c>
      <c r="B123" s="25" t="s">
        <v>138</v>
      </c>
      <c r="C123" s="21">
        <f>SUBTOTAL(9,C124:C129)</f>
        <v>6.247</v>
      </c>
      <c r="D123" s="32">
        <v>1.743</v>
      </c>
      <c r="E123" s="32">
        <v>0.8602629567253969</v>
      </c>
      <c r="F123" s="32"/>
      <c r="G123" s="64"/>
      <c r="H123" s="51"/>
      <c r="I123" s="38">
        <v>0</v>
      </c>
      <c r="J123" s="38">
        <v>0</v>
      </c>
      <c r="K123" s="38">
        <v>351.83822686577514</v>
      </c>
      <c r="L123" s="38">
        <v>351.83822686577514</v>
      </c>
      <c r="M123" s="38">
        <v>351.79999999999995</v>
      </c>
      <c r="N123" s="38">
        <v>2.069303373212656</v>
      </c>
      <c r="O123" s="69"/>
    </row>
    <row r="124" spans="1:19" s="28" customFormat="1" ht="12">
      <c r="A124" s="22"/>
      <c r="B124" s="17" t="s">
        <v>139</v>
      </c>
      <c r="C124" s="23">
        <v>0.423</v>
      </c>
      <c r="D124" s="15">
        <v>1.231</v>
      </c>
      <c r="E124" s="15">
        <v>1.1866480190861166</v>
      </c>
      <c r="F124" s="15">
        <v>1.19993786637949</v>
      </c>
      <c r="G124" s="63"/>
      <c r="H124" s="50">
        <v>0.077</v>
      </c>
      <c r="I124" s="54">
        <v>0</v>
      </c>
      <c r="J124" s="54">
        <v>0</v>
      </c>
      <c r="K124" s="54">
        <v>116.1472838103087</v>
      </c>
      <c r="L124" s="54">
        <v>116.1472838103087</v>
      </c>
      <c r="M124" s="54">
        <v>116.1</v>
      </c>
      <c r="N124" s="54">
        <v>1.19993786637949</v>
      </c>
      <c r="O124" s="66"/>
      <c r="S124" s="11"/>
    </row>
    <row r="125" spans="1:19" s="28" customFormat="1" ht="12">
      <c r="A125" s="22"/>
      <c r="B125" s="17" t="s">
        <v>140</v>
      </c>
      <c r="C125" s="23">
        <v>0.435</v>
      </c>
      <c r="D125" s="15">
        <v>1.156</v>
      </c>
      <c r="E125" s="15">
        <v>1.1737793980389977</v>
      </c>
      <c r="F125" s="15">
        <v>1.1999932816392087</v>
      </c>
      <c r="G125" s="63"/>
      <c r="H125" s="50">
        <v>0.105</v>
      </c>
      <c r="I125" s="54">
        <v>0</v>
      </c>
      <c r="J125" s="54">
        <v>0</v>
      </c>
      <c r="K125" s="54">
        <v>158.8052007093369</v>
      </c>
      <c r="L125" s="54">
        <v>158.8052007093369</v>
      </c>
      <c r="M125" s="54">
        <v>158.8</v>
      </c>
      <c r="N125" s="54">
        <v>1.1999932816392087</v>
      </c>
      <c r="O125" s="66"/>
      <c r="S125" s="11"/>
    </row>
    <row r="126" spans="1:19" s="28" customFormat="1" ht="12">
      <c r="A126" s="22"/>
      <c r="B126" s="17" t="s">
        <v>141</v>
      </c>
      <c r="C126" s="23">
        <v>3.963</v>
      </c>
      <c r="D126" s="15">
        <v>1.934</v>
      </c>
      <c r="E126" s="15">
        <v>0.4534425732984908</v>
      </c>
      <c r="F126" s="15">
        <v>4.265148695525976</v>
      </c>
      <c r="G126" s="63"/>
      <c r="H126" s="50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4.265148695525976</v>
      </c>
      <c r="O126" s="67"/>
      <c r="S126" s="11"/>
    </row>
    <row r="127" spans="1:19" s="28" customFormat="1" ht="12">
      <c r="A127" s="22"/>
      <c r="B127" s="17" t="s">
        <v>142</v>
      </c>
      <c r="C127" s="23">
        <v>0.525</v>
      </c>
      <c r="D127" s="15">
        <v>1.836</v>
      </c>
      <c r="E127" s="15">
        <v>0.8463249034166377</v>
      </c>
      <c r="F127" s="15">
        <v>2.169379623106937</v>
      </c>
      <c r="G127" s="63"/>
      <c r="H127" s="50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2.169379623106937</v>
      </c>
      <c r="O127" s="66"/>
      <c r="S127" s="11"/>
    </row>
    <row r="128" spans="1:19" s="28" customFormat="1" ht="12">
      <c r="A128" s="22"/>
      <c r="B128" s="17" t="s">
        <v>143</v>
      </c>
      <c r="C128" s="23">
        <v>0.452</v>
      </c>
      <c r="D128" s="15">
        <v>1.479</v>
      </c>
      <c r="E128" s="15">
        <v>1.1564646320491232</v>
      </c>
      <c r="F128" s="15">
        <v>1.2788977362665912</v>
      </c>
      <c r="G128" s="63"/>
      <c r="H128" s="50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1.2788977362665912</v>
      </c>
      <c r="O128" s="66"/>
      <c r="S128" s="11"/>
    </row>
    <row r="129" spans="1:19" s="28" customFormat="1" ht="12">
      <c r="A129" s="22"/>
      <c r="B129" s="17" t="s">
        <v>144</v>
      </c>
      <c r="C129" s="23">
        <v>0.449</v>
      </c>
      <c r="D129" s="15">
        <v>1.267</v>
      </c>
      <c r="E129" s="15">
        <v>1.159619601135776</v>
      </c>
      <c r="F129" s="15">
        <v>1.2000180618677798</v>
      </c>
      <c r="G129" s="63"/>
      <c r="H129" s="50">
        <v>0.051</v>
      </c>
      <c r="I129" s="54">
        <v>0</v>
      </c>
      <c r="J129" s="54">
        <v>0</v>
      </c>
      <c r="K129" s="54">
        <v>76.88574234612955</v>
      </c>
      <c r="L129" s="54">
        <v>76.88574234612955</v>
      </c>
      <c r="M129" s="54">
        <v>76.9</v>
      </c>
      <c r="N129" s="54">
        <v>1.2000180618677798</v>
      </c>
      <c r="O129" s="66"/>
      <c r="S129" s="11"/>
    </row>
    <row r="130" spans="1:15" s="11" customFormat="1" ht="12">
      <c r="A130" s="24" t="s">
        <v>145</v>
      </c>
      <c r="B130" s="25" t="s">
        <v>146</v>
      </c>
      <c r="C130" s="21">
        <f>SUBTOTAL(9,C131:C138)</f>
        <v>9.5</v>
      </c>
      <c r="D130" s="32">
        <v>1.245</v>
      </c>
      <c r="E130" s="32">
        <v>1.016630887283647</v>
      </c>
      <c r="F130" s="32"/>
      <c r="G130" s="64"/>
      <c r="H130" s="51"/>
      <c r="I130" s="38">
        <v>176.204</v>
      </c>
      <c r="J130" s="38">
        <v>149.773</v>
      </c>
      <c r="K130" s="38">
        <v>1461.4696117734584</v>
      </c>
      <c r="L130" s="38">
        <v>1461.4696117734584</v>
      </c>
      <c r="M130" s="38">
        <v>1611.3</v>
      </c>
      <c r="N130" s="38">
        <v>1.3346771643041893</v>
      </c>
      <c r="O130" s="69"/>
    </row>
    <row r="131" spans="1:19" s="28" customFormat="1" ht="12">
      <c r="A131" s="22"/>
      <c r="B131" s="17" t="s">
        <v>147</v>
      </c>
      <c r="C131" s="23">
        <v>0.622</v>
      </c>
      <c r="D131" s="15">
        <v>1.997</v>
      </c>
      <c r="E131" s="15">
        <v>0.9486908912452937</v>
      </c>
      <c r="F131" s="15">
        <v>2.105005980798076</v>
      </c>
      <c r="G131" s="63"/>
      <c r="H131" s="50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2.105005980798076</v>
      </c>
      <c r="O131" s="66"/>
      <c r="S131" s="11"/>
    </row>
    <row r="132" spans="1:19" s="28" customFormat="1" ht="12">
      <c r="A132" s="22"/>
      <c r="B132" s="17" t="s">
        <v>148</v>
      </c>
      <c r="C132" s="23">
        <v>0.559</v>
      </c>
      <c r="D132" s="15">
        <v>0.504</v>
      </c>
      <c r="E132" s="15">
        <v>1.0017746345904197</v>
      </c>
      <c r="F132" s="15">
        <v>1.200012986903843</v>
      </c>
      <c r="G132" s="63"/>
      <c r="H132" s="50">
        <v>0.373</v>
      </c>
      <c r="I132" s="54">
        <v>56.792</v>
      </c>
      <c r="J132" s="54">
        <v>48.273</v>
      </c>
      <c r="K132" s="54">
        <v>517.915974177831</v>
      </c>
      <c r="L132" s="54">
        <v>517.915974177831</v>
      </c>
      <c r="M132" s="54">
        <v>566.2</v>
      </c>
      <c r="N132" s="54">
        <v>1.200012986903843</v>
      </c>
      <c r="O132" s="66"/>
      <c r="S132" s="11"/>
    </row>
    <row r="133" spans="1:19" s="28" customFormat="1" ht="12">
      <c r="A133" s="22"/>
      <c r="B133" s="17" t="s">
        <v>76</v>
      </c>
      <c r="C133" s="23">
        <v>3.657</v>
      </c>
      <c r="D133" s="15">
        <v>1.229</v>
      </c>
      <c r="E133" s="15">
        <v>0.5577901137482415</v>
      </c>
      <c r="F133" s="15">
        <v>2.2033377245454533</v>
      </c>
      <c r="G133" s="63"/>
      <c r="H133" s="50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2.2033377245454533</v>
      </c>
      <c r="O133" s="66"/>
      <c r="S133" s="11"/>
    </row>
    <row r="134" spans="1:19" s="28" customFormat="1" ht="12">
      <c r="A134" s="22"/>
      <c r="B134" s="17" t="s">
        <v>149</v>
      </c>
      <c r="C134" s="23">
        <v>0.529</v>
      </c>
      <c r="D134" s="15">
        <v>1.535</v>
      </c>
      <c r="E134" s="15">
        <v>1.0314965612810922</v>
      </c>
      <c r="F134" s="15">
        <v>1.488129052115859</v>
      </c>
      <c r="G134" s="63"/>
      <c r="H134" s="50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1.488129052115859</v>
      </c>
      <c r="O134" s="66"/>
      <c r="S134" s="11"/>
    </row>
    <row r="135" spans="1:19" s="28" customFormat="1" ht="24">
      <c r="A135" s="22"/>
      <c r="B135" s="17" t="s">
        <v>150</v>
      </c>
      <c r="C135" s="23">
        <v>0.452</v>
      </c>
      <c r="D135" s="15">
        <v>1.154</v>
      </c>
      <c r="E135" s="15">
        <v>2.25128051939797</v>
      </c>
      <c r="F135" s="15">
        <v>1.2000300520693616</v>
      </c>
      <c r="G135" s="63"/>
      <c r="H135" s="50">
        <v>0.689</v>
      </c>
      <c r="I135" s="54">
        <v>119.412</v>
      </c>
      <c r="J135" s="54">
        <v>101.5</v>
      </c>
      <c r="K135" s="54">
        <v>943.5536375956274</v>
      </c>
      <c r="L135" s="54">
        <v>943.5536375956274</v>
      </c>
      <c r="M135" s="54">
        <v>1045.1</v>
      </c>
      <c r="N135" s="54">
        <v>1.2000300520693616</v>
      </c>
      <c r="O135" s="66"/>
      <c r="S135" s="11"/>
    </row>
    <row r="136" spans="1:19" s="28" customFormat="1" ht="12">
      <c r="A136" s="22"/>
      <c r="B136" s="17" t="s">
        <v>151</v>
      </c>
      <c r="C136" s="23">
        <v>0.564</v>
      </c>
      <c r="D136" s="15">
        <v>1.28</v>
      </c>
      <c r="E136" s="15">
        <v>0.9971283877761862</v>
      </c>
      <c r="F136" s="15">
        <v>1.2836862491245278</v>
      </c>
      <c r="G136" s="63"/>
      <c r="H136" s="50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1.2836862491245278</v>
      </c>
      <c r="O136" s="66"/>
      <c r="S136" s="11"/>
    </row>
    <row r="137" spans="1:19" s="28" customFormat="1" ht="12">
      <c r="A137" s="22"/>
      <c r="B137" s="17" t="s">
        <v>152</v>
      </c>
      <c r="C137" s="23">
        <v>0.838</v>
      </c>
      <c r="D137" s="15">
        <v>1.739</v>
      </c>
      <c r="E137" s="15">
        <v>0.8272842255926842</v>
      </c>
      <c r="F137" s="15">
        <v>2.1020586954309968</v>
      </c>
      <c r="G137" s="63"/>
      <c r="H137" s="50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2.1020586954309968</v>
      </c>
      <c r="O137" s="66"/>
      <c r="S137" s="11"/>
    </row>
    <row r="138" spans="1:19" s="28" customFormat="1" ht="12">
      <c r="A138" s="22"/>
      <c r="B138" s="17" t="s">
        <v>153</v>
      </c>
      <c r="C138" s="23">
        <v>2.279</v>
      </c>
      <c r="D138" s="15">
        <v>1.009</v>
      </c>
      <c r="E138" s="15">
        <v>0.6062300001409647</v>
      </c>
      <c r="F138" s="15">
        <v>1.6643848040601428</v>
      </c>
      <c r="G138" s="63"/>
      <c r="H138" s="50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1.6643848040601428</v>
      </c>
      <c r="O138" s="66"/>
      <c r="S138" s="11"/>
    </row>
    <row r="139" spans="1:17" s="11" customFormat="1" ht="24">
      <c r="A139" s="24" t="s">
        <v>296</v>
      </c>
      <c r="B139" s="25" t="s">
        <v>154</v>
      </c>
      <c r="C139" s="21">
        <f>SUBTOTAL(9,C140:C154)</f>
        <v>21.891999999999996</v>
      </c>
      <c r="D139" s="9">
        <v>0.839</v>
      </c>
      <c r="E139" s="9">
        <v>0.9560158467614877</v>
      </c>
      <c r="F139" s="9"/>
      <c r="G139" s="59"/>
      <c r="H139" s="48"/>
      <c r="I139" s="60">
        <v>504.958</v>
      </c>
      <c r="J139" s="60">
        <v>429.215</v>
      </c>
      <c r="K139" s="60">
        <v>6099.615770656667</v>
      </c>
      <c r="L139" s="60">
        <v>6099.615770656667</v>
      </c>
      <c r="M139" s="52">
        <v>6929.2</v>
      </c>
      <c r="N139" s="52">
        <v>1.0833628916219937</v>
      </c>
      <c r="O139" s="69"/>
      <c r="Q139" s="12"/>
    </row>
    <row r="140" spans="1:19" s="28" customFormat="1" ht="12">
      <c r="A140" s="22"/>
      <c r="B140" s="17" t="s">
        <v>155</v>
      </c>
      <c r="C140" s="23">
        <v>1.457</v>
      </c>
      <c r="D140" s="15">
        <v>0.786</v>
      </c>
      <c r="E140" s="15">
        <v>0.6588218108419653</v>
      </c>
      <c r="F140" s="15">
        <v>1.1999789999764225</v>
      </c>
      <c r="G140" s="63"/>
      <c r="H140" s="50">
        <v>0.007</v>
      </c>
      <c r="I140" s="54">
        <v>0</v>
      </c>
      <c r="J140" s="54">
        <v>0</v>
      </c>
      <c r="K140" s="54">
        <v>10.130561229508704</v>
      </c>
      <c r="L140" s="54">
        <v>10.130561229508704</v>
      </c>
      <c r="M140" s="54">
        <v>11</v>
      </c>
      <c r="N140" s="54">
        <v>1.1999789999764225</v>
      </c>
      <c r="O140" s="66"/>
      <c r="S140" s="11"/>
    </row>
    <row r="141" spans="1:19" s="28" customFormat="1" ht="12">
      <c r="A141" s="22"/>
      <c r="B141" s="17" t="s">
        <v>156</v>
      </c>
      <c r="C141" s="23">
        <v>0.635</v>
      </c>
      <c r="D141" s="15">
        <v>0.637</v>
      </c>
      <c r="E141" s="15">
        <v>0.9115395026230085</v>
      </c>
      <c r="F141" s="15">
        <v>1.1999847894996216</v>
      </c>
      <c r="G141" s="63"/>
      <c r="H141" s="50">
        <v>0.29</v>
      </c>
      <c r="I141" s="54">
        <v>0</v>
      </c>
      <c r="J141" s="54">
        <v>0</v>
      </c>
      <c r="K141" s="54">
        <v>439.81334800130423</v>
      </c>
      <c r="L141" s="54">
        <v>439.81334800130423</v>
      </c>
      <c r="M141" s="54">
        <v>439.8</v>
      </c>
      <c r="N141" s="54">
        <v>1.1999847894996216</v>
      </c>
      <c r="O141" s="66"/>
      <c r="S141" s="11"/>
    </row>
    <row r="142" spans="1:19" s="28" customFormat="1" ht="12">
      <c r="A142" s="22"/>
      <c r="B142" s="17" t="s">
        <v>157</v>
      </c>
      <c r="C142" s="23">
        <v>8.948</v>
      </c>
      <c r="D142" s="15">
        <v>1.141</v>
      </c>
      <c r="E142" s="15">
        <v>0.4982224368744663</v>
      </c>
      <c r="F142" s="15">
        <v>2.2901417430293085</v>
      </c>
      <c r="G142" s="63"/>
      <c r="H142" s="50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2.2901417430293085</v>
      </c>
      <c r="O142" s="67"/>
      <c r="S142" s="11"/>
    </row>
    <row r="143" spans="1:19" s="28" customFormat="1" ht="12">
      <c r="A143" s="22"/>
      <c r="B143" s="17" t="s">
        <v>158</v>
      </c>
      <c r="C143" s="23">
        <v>1.579</v>
      </c>
      <c r="D143" s="15">
        <v>0.56</v>
      </c>
      <c r="E143" s="15">
        <v>0.6437378549193576</v>
      </c>
      <c r="F143" s="15">
        <v>1.2000204761296387</v>
      </c>
      <c r="G143" s="63"/>
      <c r="H143" s="50">
        <v>0.336</v>
      </c>
      <c r="I143" s="54">
        <v>0</v>
      </c>
      <c r="J143" s="54">
        <v>0</v>
      </c>
      <c r="K143" s="54">
        <v>508.6684454080199</v>
      </c>
      <c r="L143" s="54">
        <v>508.6684454080199</v>
      </c>
      <c r="M143" s="54">
        <v>508.7</v>
      </c>
      <c r="N143" s="54">
        <v>1.2000204761296387</v>
      </c>
      <c r="O143" s="66"/>
      <c r="S143" s="11"/>
    </row>
    <row r="144" spans="1:19" s="28" customFormat="1" ht="12">
      <c r="A144" s="22"/>
      <c r="B144" s="17" t="s">
        <v>159</v>
      </c>
      <c r="C144" s="23">
        <v>0.532</v>
      </c>
      <c r="D144" s="15">
        <v>0.582</v>
      </c>
      <c r="E144" s="15">
        <v>0.9982654340649185</v>
      </c>
      <c r="F144" s="15">
        <v>1.2000368477847896</v>
      </c>
      <c r="G144" s="63"/>
      <c r="H144" s="50">
        <v>0.317</v>
      </c>
      <c r="I144" s="54">
        <v>0</v>
      </c>
      <c r="J144" s="54">
        <v>0</v>
      </c>
      <c r="K144" s="54">
        <v>480.6703317062925</v>
      </c>
      <c r="L144" s="54">
        <v>480.6703317062925</v>
      </c>
      <c r="M144" s="54">
        <v>480.7</v>
      </c>
      <c r="N144" s="54">
        <v>1.2000368477847896</v>
      </c>
      <c r="O144" s="66"/>
      <c r="S144" s="11"/>
    </row>
    <row r="145" spans="1:19" s="28" customFormat="1" ht="12">
      <c r="A145" s="22"/>
      <c r="B145" s="17" t="s">
        <v>160</v>
      </c>
      <c r="C145" s="23">
        <v>0.494</v>
      </c>
      <c r="D145" s="15">
        <v>0.598</v>
      </c>
      <c r="E145" s="15">
        <v>1.3365362525452735</v>
      </c>
      <c r="F145" s="15">
        <v>1.200037162488579</v>
      </c>
      <c r="G145" s="63"/>
      <c r="H145" s="50">
        <v>0.457</v>
      </c>
      <c r="I145" s="54">
        <v>92.667</v>
      </c>
      <c r="J145" s="54">
        <v>78.767</v>
      </c>
      <c r="K145" s="54">
        <v>614.4958005943812</v>
      </c>
      <c r="L145" s="54">
        <v>614.4958005943812</v>
      </c>
      <c r="M145" s="54">
        <v>693.3</v>
      </c>
      <c r="N145" s="54">
        <v>1.200037162488579</v>
      </c>
      <c r="O145" s="66"/>
      <c r="S145" s="11"/>
    </row>
    <row r="146" spans="1:19" s="28" customFormat="1" ht="24">
      <c r="A146" s="22"/>
      <c r="B146" s="17" t="s">
        <v>161</v>
      </c>
      <c r="C146" s="23">
        <v>0.439</v>
      </c>
      <c r="D146" s="15">
        <v>0.655</v>
      </c>
      <c r="E146" s="15">
        <v>1.3936973151912866</v>
      </c>
      <c r="F146" s="15">
        <v>1.2000101315041891</v>
      </c>
      <c r="G146" s="63"/>
      <c r="H146" s="50">
        <v>0.441</v>
      </c>
      <c r="I146" s="54">
        <v>111.336</v>
      </c>
      <c r="J146" s="54">
        <v>94.636</v>
      </c>
      <c r="K146" s="54">
        <v>573.2546021083893</v>
      </c>
      <c r="L146" s="54">
        <v>573.2546021083893</v>
      </c>
      <c r="M146" s="54">
        <v>667.9</v>
      </c>
      <c r="N146" s="54">
        <v>1.2000101315041891</v>
      </c>
      <c r="O146" s="66"/>
      <c r="S146" s="11"/>
    </row>
    <row r="147" spans="1:19" s="28" customFormat="1" ht="12">
      <c r="A147" s="22"/>
      <c r="B147" s="17" t="s">
        <v>162</v>
      </c>
      <c r="C147" s="23">
        <v>0.863</v>
      </c>
      <c r="D147" s="15">
        <v>0.763</v>
      </c>
      <c r="E147" s="15">
        <v>0.7931951790264118</v>
      </c>
      <c r="F147" s="15">
        <v>1.2000316551763301</v>
      </c>
      <c r="G147" s="63"/>
      <c r="H147" s="50">
        <v>0.163</v>
      </c>
      <c r="I147" s="54">
        <v>0</v>
      </c>
      <c r="J147" s="54">
        <v>0</v>
      </c>
      <c r="K147" s="54">
        <v>247.06714820390906</v>
      </c>
      <c r="L147" s="54">
        <v>247.06714820390906</v>
      </c>
      <c r="M147" s="54">
        <v>247.1</v>
      </c>
      <c r="N147" s="54">
        <v>1.2000316551763301</v>
      </c>
      <c r="O147" s="66"/>
      <c r="S147" s="11"/>
    </row>
    <row r="148" spans="1:19" s="28" customFormat="1" ht="12">
      <c r="A148" s="22"/>
      <c r="B148" s="17" t="s">
        <v>163</v>
      </c>
      <c r="C148" s="23">
        <v>0.547</v>
      </c>
      <c r="D148" s="15">
        <v>0.718</v>
      </c>
      <c r="E148" s="15">
        <v>0.9836035626571659</v>
      </c>
      <c r="F148" s="15">
        <v>1.199994117698839</v>
      </c>
      <c r="G148" s="63"/>
      <c r="H148" s="50">
        <v>0.253</v>
      </c>
      <c r="I148" s="54">
        <v>0</v>
      </c>
      <c r="J148" s="54">
        <v>0</v>
      </c>
      <c r="K148" s="54">
        <v>383.40479819832666</v>
      </c>
      <c r="L148" s="54">
        <v>383.40479819832666</v>
      </c>
      <c r="M148" s="54">
        <v>383.4</v>
      </c>
      <c r="N148" s="54">
        <v>1.199994117698839</v>
      </c>
      <c r="O148" s="66"/>
      <c r="S148" s="11"/>
    </row>
    <row r="149" spans="1:19" s="28" customFormat="1" ht="12">
      <c r="A149" s="22"/>
      <c r="B149" s="17" t="s">
        <v>164</v>
      </c>
      <c r="C149" s="23">
        <v>0.402</v>
      </c>
      <c r="D149" s="15">
        <v>0.67</v>
      </c>
      <c r="E149" s="15">
        <v>1.4435651596389456</v>
      </c>
      <c r="F149" s="15">
        <v>1.1999743413426522</v>
      </c>
      <c r="G149" s="63"/>
      <c r="H149" s="50">
        <v>0.427</v>
      </c>
      <c r="I149" s="54">
        <v>119.54</v>
      </c>
      <c r="J149" s="54">
        <v>101.609</v>
      </c>
      <c r="K149" s="54">
        <v>545.8135745910645</v>
      </c>
      <c r="L149" s="54">
        <v>545.8135745910645</v>
      </c>
      <c r="M149" s="54">
        <v>647.4</v>
      </c>
      <c r="N149" s="54">
        <v>1.1999743413426522</v>
      </c>
      <c r="O149" s="66"/>
      <c r="S149" s="11"/>
    </row>
    <row r="150" spans="1:19" s="28" customFormat="1" ht="24">
      <c r="A150" s="22"/>
      <c r="B150" s="17" t="s">
        <v>165</v>
      </c>
      <c r="C150" s="23">
        <v>0.394</v>
      </c>
      <c r="D150" s="15">
        <v>0.661</v>
      </c>
      <c r="E150" s="15">
        <v>1.4558854426244168</v>
      </c>
      <c r="F150" s="15">
        <v>1.200046427388829</v>
      </c>
      <c r="G150" s="63"/>
      <c r="H150" s="50">
        <v>0.405</v>
      </c>
      <c r="I150" s="54">
        <v>92.167</v>
      </c>
      <c r="J150" s="54">
        <v>78.342</v>
      </c>
      <c r="K150" s="54">
        <v>535.6176241940968</v>
      </c>
      <c r="L150" s="54">
        <v>535.6176241940968</v>
      </c>
      <c r="M150" s="54">
        <v>614</v>
      </c>
      <c r="N150" s="54">
        <v>1.200046427388829</v>
      </c>
      <c r="O150" s="66"/>
      <c r="S150" s="11"/>
    </row>
    <row r="151" spans="1:19" s="28" customFormat="1" ht="12">
      <c r="A151" s="22"/>
      <c r="B151" s="17" t="s">
        <v>166</v>
      </c>
      <c r="C151" s="23">
        <v>1.239</v>
      </c>
      <c r="D151" s="15">
        <v>0.553</v>
      </c>
      <c r="E151" s="15">
        <v>0.6931714944550841</v>
      </c>
      <c r="F151" s="15">
        <v>1.199986991547733</v>
      </c>
      <c r="G151" s="63"/>
      <c r="H151" s="50">
        <v>0.345</v>
      </c>
      <c r="I151" s="54">
        <v>0</v>
      </c>
      <c r="J151" s="54">
        <v>0</v>
      </c>
      <c r="K151" s="54">
        <v>523.7169379617847</v>
      </c>
      <c r="L151" s="54">
        <v>523.7169379617847</v>
      </c>
      <c r="M151" s="54">
        <v>746.5</v>
      </c>
      <c r="N151" s="54">
        <v>1.199986991547733</v>
      </c>
      <c r="O151" s="66"/>
      <c r="S151" s="11"/>
    </row>
    <row r="152" spans="1:19" s="28" customFormat="1" ht="12">
      <c r="A152" s="22"/>
      <c r="B152" s="17" t="s">
        <v>167</v>
      </c>
      <c r="C152" s="23">
        <v>2.915</v>
      </c>
      <c r="D152" s="15">
        <v>0.589</v>
      </c>
      <c r="E152" s="15">
        <v>0.5611753473438896</v>
      </c>
      <c r="F152" s="15">
        <v>1.1999829287933796</v>
      </c>
      <c r="G152" s="63"/>
      <c r="H152" s="50">
        <v>0.246</v>
      </c>
      <c r="I152" s="54">
        <v>0</v>
      </c>
      <c r="J152" s="54">
        <v>0</v>
      </c>
      <c r="K152" s="54">
        <v>373.04233746804016</v>
      </c>
      <c r="L152" s="54">
        <v>373.04233746804016</v>
      </c>
      <c r="M152" s="54">
        <v>549.6</v>
      </c>
      <c r="N152" s="54">
        <v>1.1999829287933796</v>
      </c>
      <c r="O152" s="66"/>
      <c r="S152" s="11"/>
    </row>
    <row r="153" spans="1:19" s="28" customFormat="1" ht="12">
      <c r="A153" s="22"/>
      <c r="B153" s="17" t="s">
        <v>168</v>
      </c>
      <c r="C153" s="23">
        <v>0.525</v>
      </c>
      <c r="D153" s="15">
        <v>0.471</v>
      </c>
      <c r="E153" s="15">
        <v>1.0053943617627326</v>
      </c>
      <c r="F153" s="15">
        <v>1.2000110441582923</v>
      </c>
      <c r="G153" s="63"/>
      <c r="H153" s="50">
        <v>0.376</v>
      </c>
      <c r="I153" s="54">
        <v>89.248</v>
      </c>
      <c r="J153" s="54">
        <v>75.861</v>
      </c>
      <c r="K153" s="54">
        <v>493.5301620428571</v>
      </c>
      <c r="L153" s="54">
        <v>493.5301620428571</v>
      </c>
      <c r="M153" s="54">
        <v>569.4</v>
      </c>
      <c r="N153" s="54">
        <v>1.2000110441582923</v>
      </c>
      <c r="O153" s="66"/>
      <c r="S153" s="11"/>
    </row>
    <row r="154" spans="1:19" s="28" customFormat="1" ht="12">
      <c r="A154" s="22"/>
      <c r="B154" s="17" t="s">
        <v>169</v>
      </c>
      <c r="C154" s="23">
        <v>0.923</v>
      </c>
      <c r="D154" s="15">
        <v>0.646</v>
      </c>
      <c r="E154" s="15">
        <v>0.7717694375986193</v>
      </c>
      <c r="F154" s="15">
        <v>1.2000091678714242</v>
      </c>
      <c r="G154" s="63"/>
      <c r="H154" s="50">
        <v>0.244</v>
      </c>
      <c r="I154" s="54">
        <v>0</v>
      </c>
      <c r="J154" s="54">
        <v>0</v>
      </c>
      <c r="K154" s="54">
        <v>370.3900989486923</v>
      </c>
      <c r="L154" s="54">
        <v>370.3900989486923</v>
      </c>
      <c r="M154" s="54">
        <v>370.4</v>
      </c>
      <c r="N154" s="54">
        <v>1.2000091678714242</v>
      </c>
      <c r="O154" s="66"/>
      <c r="S154" s="11"/>
    </row>
    <row r="155" spans="1:15" s="11" customFormat="1" ht="12">
      <c r="A155" s="24" t="s">
        <v>170</v>
      </c>
      <c r="B155" s="25" t="s">
        <v>171</v>
      </c>
      <c r="C155" s="21">
        <f>SUBTOTAL(9,C156:C169)</f>
        <v>33.299</v>
      </c>
      <c r="D155" s="32">
        <v>1.001</v>
      </c>
      <c r="E155" s="32">
        <v>0.5702510245210268</v>
      </c>
      <c r="F155" s="32"/>
      <c r="G155" s="64"/>
      <c r="H155" s="51"/>
      <c r="I155" s="38">
        <v>315.085</v>
      </c>
      <c r="J155" s="38">
        <v>267.822</v>
      </c>
      <c r="K155" s="38">
        <v>4923.387522207879</v>
      </c>
      <c r="L155" s="38">
        <v>4923.387522207879</v>
      </c>
      <c r="M155" s="38">
        <v>5191.200000000001</v>
      </c>
      <c r="N155" s="38">
        <v>1.9356885753998445</v>
      </c>
      <c r="O155" s="69"/>
    </row>
    <row r="156" spans="1:19" s="28" customFormat="1" ht="12">
      <c r="A156" s="22"/>
      <c r="B156" s="17" t="s">
        <v>172</v>
      </c>
      <c r="C156" s="23">
        <v>1.559</v>
      </c>
      <c r="D156" s="15">
        <v>0.611</v>
      </c>
      <c r="E156" s="15">
        <v>0.9286859735489648</v>
      </c>
      <c r="F156" s="15">
        <v>1.2000104452241818</v>
      </c>
      <c r="G156" s="63"/>
      <c r="H156" s="50">
        <v>0.64</v>
      </c>
      <c r="I156" s="54">
        <v>0</v>
      </c>
      <c r="J156" s="54">
        <v>0</v>
      </c>
      <c r="K156" s="54">
        <v>970.3770725219279</v>
      </c>
      <c r="L156" s="54">
        <v>970.3770725219279</v>
      </c>
      <c r="M156" s="54">
        <v>970.4</v>
      </c>
      <c r="N156" s="54">
        <v>1.2000104452241818</v>
      </c>
      <c r="O156" s="66"/>
      <c r="S156" s="11"/>
    </row>
    <row r="157" spans="1:19" s="28" customFormat="1" ht="12">
      <c r="A157" s="22"/>
      <c r="B157" s="17" t="s">
        <v>173</v>
      </c>
      <c r="C157" s="23">
        <v>1.608</v>
      </c>
      <c r="D157" s="13">
        <v>1.102</v>
      </c>
      <c r="E157" s="13">
        <v>0.9172270280626209</v>
      </c>
      <c r="F157" s="13">
        <v>1.4014473693908247</v>
      </c>
      <c r="G157" s="61"/>
      <c r="H157" s="49">
        <v>0</v>
      </c>
      <c r="I157" s="62">
        <v>0</v>
      </c>
      <c r="J157" s="62">
        <v>0</v>
      </c>
      <c r="K157" s="62">
        <v>0</v>
      </c>
      <c r="L157" s="62">
        <v>0</v>
      </c>
      <c r="M157" s="53">
        <v>0</v>
      </c>
      <c r="N157" s="53">
        <v>1.4014473693908247</v>
      </c>
      <c r="O157" s="66"/>
      <c r="Q157" s="29"/>
      <c r="S157" s="11"/>
    </row>
    <row r="158" spans="1:19" s="28" customFormat="1" ht="12">
      <c r="A158" s="22"/>
      <c r="B158" s="17" t="s">
        <v>174</v>
      </c>
      <c r="C158" s="23">
        <v>4.122</v>
      </c>
      <c r="D158" s="15">
        <v>0.774</v>
      </c>
      <c r="E158" s="15">
        <v>0.6948694298231566</v>
      </c>
      <c r="F158" s="15">
        <v>1.2000043768221398</v>
      </c>
      <c r="G158" s="63"/>
      <c r="H158" s="50">
        <v>0.132</v>
      </c>
      <c r="I158" s="54">
        <v>0</v>
      </c>
      <c r="J158" s="54">
        <v>0</v>
      </c>
      <c r="K158" s="54">
        <v>200.28099387367084</v>
      </c>
      <c r="L158" s="54">
        <v>200.28099387367084</v>
      </c>
      <c r="M158" s="54">
        <v>200.3</v>
      </c>
      <c r="N158" s="54">
        <v>1.2000043768221398</v>
      </c>
      <c r="O158" s="66"/>
      <c r="S158" s="11"/>
    </row>
    <row r="159" spans="1:19" s="28" customFormat="1" ht="12">
      <c r="A159" s="22"/>
      <c r="B159" s="17" t="s">
        <v>175</v>
      </c>
      <c r="C159" s="23">
        <v>4.778</v>
      </c>
      <c r="D159" s="15">
        <v>1.278</v>
      </c>
      <c r="E159" s="15">
        <v>0.6753426585378586</v>
      </c>
      <c r="F159" s="15">
        <v>1.9123726849521345</v>
      </c>
      <c r="G159" s="63"/>
      <c r="H159" s="50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1.9123726849521345</v>
      </c>
      <c r="O159" s="66"/>
      <c r="S159" s="11"/>
    </row>
    <row r="160" spans="1:19" s="28" customFormat="1" ht="12">
      <c r="A160" s="22"/>
      <c r="B160" s="17" t="s">
        <v>176</v>
      </c>
      <c r="C160" s="23">
        <v>0.645</v>
      </c>
      <c r="D160" s="15">
        <v>1.284</v>
      </c>
      <c r="E160" s="15">
        <v>1.4615557627793254</v>
      </c>
      <c r="F160" s="15">
        <v>1.1999874856526596</v>
      </c>
      <c r="G160" s="63"/>
      <c r="H160" s="50">
        <v>0.247</v>
      </c>
      <c r="I160" s="54">
        <v>0</v>
      </c>
      <c r="J160" s="54">
        <v>0</v>
      </c>
      <c r="K160" s="54">
        <v>373.71788573652833</v>
      </c>
      <c r="L160" s="54">
        <v>373.71788573652833</v>
      </c>
      <c r="M160" s="54">
        <v>373.7</v>
      </c>
      <c r="N160" s="54">
        <v>1.1999874856526596</v>
      </c>
      <c r="O160" s="66"/>
      <c r="S160" s="11"/>
    </row>
    <row r="161" spans="1:19" s="28" customFormat="1" ht="12">
      <c r="A161" s="22"/>
      <c r="B161" s="17" t="s">
        <v>177</v>
      </c>
      <c r="C161" s="23">
        <v>4.039</v>
      </c>
      <c r="D161" s="15">
        <v>0.438</v>
      </c>
      <c r="E161" s="15">
        <v>0.6977920809999812</v>
      </c>
      <c r="F161" s="15">
        <v>1.2000040094059554</v>
      </c>
      <c r="G161" s="63"/>
      <c r="H161" s="50">
        <v>0.908</v>
      </c>
      <c r="I161" s="54">
        <v>0</v>
      </c>
      <c r="J161" s="54">
        <v>0</v>
      </c>
      <c r="K161" s="54">
        <v>1377.1828681824497</v>
      </c>
      <c r="L161" s="54">
        <v>1377.1828681824497</v>
      </c>
      <c r="M161" s="54">
        <v>1377.2</v>
      </c>
      <c r="N161" s="54">
        <v>1.2000040094059554</v>
      </c>
      <c r="O161" s="66"/>
      <c r="S161" s="11"/>
    </row>
    <row r="162" spans="1:19" s="28" customFormat="1" ht="12">
      <c r="A162" s="22"/>
      <c r="B162" s="17" t="s">
        <v>178</v>
      </c>
      <c r="C162" s="23">
        <v>1.594</v>
      </c>
      <c r="D162" s="15">
        <v>0.895</v>
      </c>
      <c r="E162" s="15">
        <v>0.9204291244980412</v>
      </c>
      <c r="F162" s="15">
        <v>1.1999841930860273</v>
      </c>
      <c r="G162" s="63"/>
      <c r="H162" s="50">
        <v>0.305</v>
      </c>
      <c r="I162" s="54">
        <v>0</v>
      </c>
      <c r="J162" s="54">
        <v>0</v>
      </c>
      <c r="K162" s="54">
        <v>461.835160033395</v>
      </c>
      <c r="L162" s="54">
        <v>461.835160033395</v>
      </c>
      <c r="M162" s="54">
        <v>461.8</v>
      </c>
      <c r="N162" s="54">
        <v>1.1999841930860273</v>
      </c>
      <c r="O162" s="66"/>
      <c r="S162" s="11"/>
    </row>
    <row r="163" spans="1:19" s="28" customFormat="1" ht="12">
      <c r="A163" s="22"/>
      <c r="B163" s="17" t="s">
        <v>179</v>
      </c>
      <c r="C163" s="23">
        <v>8.744</v>
      </c>
      <c r="D163" s="15">
        <v>0.887</v>
      </c>
      <c r="E163" s="15">
        <v>0.6196911234416838</v>
      </c>
      <c r="F163" s="15">
        <v>1.4313582467886865</v>
      </c>
      <c r="G163" s="63"/>
      <c r="H163" s="50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1.4313582467886865</v>
      </c>
      <c r="O163" s="66"/>
      <c r="S163" s="11"/>
    </row>
    <row r="164" spans="1:19" s="28" customFormat="1" ht="12">
      <c r="A164" s="22"/>
      <c r="B164" s="17" t="s">
        <v>180</v>
      </c>
      <c r="C164" s="23">
        <v>1.293</v>
      </c>
      <c r="D164" s="15">
        <v>1.885</v>
      </c>
      <c r="E164" s="15">
        <v>1.0060461994905803</v>
      </c>
      <c r="F164" s="15">
        <v>1.8736714088821023</v>
      </c>
      <c r="G164" s="63"/>
      <c r="H164" s="50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1.8736714088821023</v>
      </c>
      <c r="O164" s="66"/>
      <c r="S164" s="11"/>
    </row>
    <row r="165" spans="1:19" s="28" customFormat="1" ht="12">
      <c r="A165" s="22"/>
      <c r="B165" s="17" t="s">
        <v>181</v>
      </c>
      <c r="C165" s="23">
        <v>1.149</v>
      </c>
      <c r="D165" s="15">
        <v>1.99</v>
      </c>
      <c r="E165" s="15">
        <v>1.0628692665675052</v>
      </c>
      <c r="F165" s="15">
        <v>1.8722904712699306</v>
      </c>
      <c r="G165" s="63"/>
      <c r="H165" s="50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1.8722904712699306</v>
      </c>
      <c r="O165" s="66"/>
      <c r="S165" s="11"/>
    </row>
    <row r="166" spans="1:19" s="28" customFormat="1" ht="12">
      <c r="A166" s="22"/>
      <c r="B166" s="17" t="s">
        <v>182</v>
      </c>
      <c r="C166" s="23">
        <v>0.652</v>
      </c>
      <c r="D166" s="15">
        <v>2.099</v>
      </c>
      <c r="E166" s="15">
        <v>1.4517975235123826</v>
      </c>
      <c r="F166" s="15">
        <v>1.4457938975690074</v>
      </c>
      <c r="G166" s="63"/>
      <c r="H166" s="50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1.4457938975690074</v>
      </c>
      <c r="O166" s="66"/>
      <c r="S166" s="11"/>
    </row>
    <row r="167" spans="1:19" s="28" customFormat="1" ht="12">
      <c r="A167" s="22"/>
      <c r="B167" s="17" t="s">
        <v>183</v>
      </c>
      <c r="C167" s="23">
        <v>1.717</v>
      </c>
      <c r="D167" s="15">
        <v>1.478</v>
      </c>
      <c r="E167" s="15">
        <v>0.8940823634786892</v>
      </c>
      <c r="F167" s="15">
        <v>1.6530915499209808</v>
      </c>
      <c r="G167" s="63"/>
      <c r="H167" s="50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1.6530915499209808</v>
      </c>
      <c r="O167" s="66"/>
      <c r="S167" s="11"/>
    </row>
    <row r="168" spans="1:19" s="28" customFormat="1" ht="12">
      <c r="A168" s="22"/>
      <c r="B168" s="17" t="s">
        <v>184</v>
      </c>
      <c r="C168" s="23">
        <v>0.578</v>
      </c>
      <c r="D168" s="15">
        <v>0.343</v>
      </c>
      <c r="E168" s="15">
        <v>1.5669138755171277</v>
      </c>
      <c r="F168" s="15">
        <v>1.1999751785381143</v>
      </c>
      <c r="G168" s="63"/>
      <c r="H168" s="50">
        <v>0.751</v>
      </c>
      <c r="I168" s="54">
        <v>315.085</v>
      </c>
      <c r="J168" s="54">
        <v>267.822</v>
      </c>
      <c r="K168" s="54">
        <v>871.11208190337</v>
      </c>
      <c r="L168" s="54">
        <v>871.11208190337</v>
      </c>
      <c r="M168" s="54">
        <v>1138.9</v>
      </c>
      <c r="N168" s="54">
        <v>1.1999751785381143</v>
      </c>
      <c r="O168" s="66"/>
      <c r="S168" s="11"/>
    </row>
    <row r="169" spans="1:19" s="28" customFormat="1" ht="12">
      <c r="A169" s="22"/>
      <c r="B169" s="17" t="s">
        <v>185</v>
      </c>
      <c r="C169" s="23">
        <v>0.821</v>
      </c>
      <c r="D169" s="15">
        <v>0.856</v>
      </c>
      <c r="E169" s="15">
        <v>1.26671019598617</v>
      </c>
      <c r="F169" s="15">
        <v>1.2000117589029138</v>
      </c>
      <c r="G169" s="63"/>
      <c r="H169" s="50">
        <v>0.441</v>
      </c>
      <c r="I169" s="54">
        <v>0</v>
      </c>
      <c r="J169" s="54">
        <v>0</v>
      </c>
      <c r="K169" s="54">
        <v>668.8814599565371</v>
      </c>
      <c r="L169" s="54">
        <v>668.8814599565371</v>
      </c>
      <c r="M169" s="54">
        <v>668.9</v>
      </c>
      <c r="N169" s="54">
        <v>1.2000117589029138</v>
      </c>
      <c r="O169" s="66"/>
      <c r="S169" s="11"/>
    </row>
    <row r="170" spans="1:15" s="11" customFormat="1" ht="12">
      <c r="A170" s="24" t="s">
        <v>186</v>
      </c>
      <c r="B170" s="25" t="s">
        <v>187</v>
      </c>
      <c r="C170" s="21">
        <f>SUBTOTAL(9,C171:C182)</f>
        <v>18.699000000000005</v>
      </c>
      <c r="D170" s="32">
        <v>0.96</v>
      </c>
      <c r="E170" s="32">
        <v>0.9851021034877263</v>
      </c>
      <c r="F170" s="32"/>
      <c r="G170" s="64"/>
      <c r="H170" s="51"/>
      <c r="I170" s="38">
        <v>0</v>
      </c>
      <c r="J170" s="38">
        <v>0</v>
      </c>
      <c r="K170" s="38">
        <v>2971.516559639159</v>
      </c>
      <c r="L170" s="38">
        <v>2971.516559639159</v>
      </c>
      <c r="M170" s="38">
        <v>2982.6</v>
      </c>
      <c r="N170" s="38">
        <v>1.0809245380211974</v>
      </c>
      <c r="O170" s="69"/>
    </row>
    <row r="171" spans="1:19" s="28" customFormat="1" ht="12">
      <c r="A171" s="26"/>
      <c r="B171" s="17" t="s">
        <v>188</v>
      </c>
      <c r="C171" s="23">
        <v>0.966</v>
      </c>
      <c r="D171" s="15">
        <v>0.613</v>
      </c>
      <c r="E171" s="15">
        <v>0.779779016630986</v>
      </c>
      <c r="F171" s="15">
        <v>1.2000372941785138</v>
      </c>
      <c r="G171" s="63"/>
      <c r="H171" s="50">
        <v>0.312</v>
      </c>
      <c r="I171" s="54">
        <v>0</v>
      </c>
      <c r="J171" s="54">
        <v>0</v>
      </c>
      <c r="K171" s="54">
        <v>472.6574094512226</v>
      </c>
      <c r="L171" s="54">
        <v>472.6574094512226</v>
      </c>
      <c r="M171" s="54">
        <v>472.7</v>
      </c>
      <c r="N171" s="54">
        <v>1.2000372941785138</v>
      </c>
      <c r="O171" s="66"/>
      <c r="S171" s="11"/>
    </row>
    <row r="172" spans="1:19" s="28" customFormat="1" ht="12">
      <c r="A172" s="26"/>
      <c r="B172" s="17" t="s">
        <v>189</v>
      </c>
      <c r="C172" s="23">
        <v>0.769</v>
      </c>
      <c r="D172" s="13">
        <v>1.158</v>
      </c>
      <c r="E172" s="13">
        <v>0.8573684847938375</v>
      </c>
      <c r="F172" s="13">
        <v>1.3506444668052524</v>
      </c>
      <c r="G172" s="61"/>
      <c r="H172" s="49">
        <v>0</v>
      </c>
      <c r="I172" s="62">
        <v>0</v>
      </c>
      <c r="J172" s="62">
        <v>0</v>
      </c>
      <c r="K172" s="62">
        <v>0</v>
      </c>
      <c r="L172" s="62">
        <v>0</v>
      </c>
      <c r="M172" s="53">
        <v>0</v>
      </c>
      <c r="N172" s="53">
        <v>1.3506444668052524</v>
      </c>
      <c r="O172" s="66"/>
      <c r="Q172" s="29"/>
      <c r="S172" s="11"/>
    </row>
    <row r="173" spans="1:19" s="28" customFormat="1" ht="12">
      <c r="A173" s="22"/>
      <c r="B173" s="17" t="s">
        <v>190</v>
      </c>
      <c r="C173" s="23">
        <v>2.931</v>
      </c>
      <c r="D173" s="15">
        <v>0.645</v>
      </c>
      <c r="E173" s="15">
        <v>0.576725916306843</v>
      </c>
      <c r="F173" s="15">
        <v>1.2000127800873912</v>
      </c>
      <c r="G173" s="63"/>
      <c r="H173" s="50">
        <v>0.138</v>
      </c>
      <c r="I173" s="54">
        <v>0</v>
      </c>
      <c r="J173" s="54">
        <v>0</v>
      </c>
      <c r="K173" s="54">
        <v>209.1672476376884</v>
      </c>
      <c r="L173" s="54">
        <v>209.1672476376884</v>
      </c>
      <c r="M173" s="54">
        <v>209.2</v>
      </c>
      <c r="N173" s="54">
        <v>1.2000127800873912</v>
      </c>
      <c r="O173" s="66"/>
      <c r="S173" s="11"/>
    </row>
    <row r="174" spans="1:19" s="28" customFormat="1" ht="12">
      <c r="A174" s="22"/>
      <c r="B174" s="17" t="s">
        <v>191</v>
      </c>
      <c r="C174" s="23">
        <v>0.462</v>
      </c>
      <c r="D174" s="15">
        <v>1.133</v>
      </c>
      <c r="E174" s="15">
        <v>1.6702588751534941</v>
      </c>
      <c r="F174" s="15">
        <v>1.20000582815705</v>
      </c>
      <c r="G174" s="63"/>
      <c r="H174" s="50">
        <v>0.403</v>
      </c>
      <c r="I174" s="54">
        <v>0</v>
      </c>
      <c r="J174" s="54">
        <v>0</v>
      </c>
      <c r="K174" s="54">
        <v>610.2931816305492</v>
      </c>
      <c r="L174" s="54">
        <v>610.2931816305492</v>
      </c>
      <c r="M174" s="54">
        <v>610.3</v>
      </c>
      <c r="N174" s="54">
        <v>1.20000582815705</v>
      </c>
      <c r="O174" s="66"/>
      <c r="S174" s="11"/>
    </row>
    <row r="175" spans="1:19" s="28" customFormat="1" ht="12">
      <c r="A175" s="22"/>
      <c r="B175" s="17" t="s">
        <v>192</v>
      </c>
      <c r="C175" s="23">
        <v>0.84</v>
      </c>
      <c r="D175" s="15">
        <v>0.698</v>
      </c>
      <c r="E175" s="15">
        <v>0.8252102102989298</v>
      </c>
      <c r="F175" s="15">
        <v>1.2000127998618053</v>
      </c>
      <c r="G175" s="63"/>
      <c r="H175" s="50">
        <v>0.245</v>
      </c>
      <c r="I175" s="54">
        <v>0</v>
      </c>
      <c r="J175" s="54">
        <v>0</v>
      </c>
      <c r="K175" s="54">
        <v>372.18654843918193</v>
      </c>
      <c r="L175" s="54">
        <v>372.18654843918193</v>
      </c>
      <c r="M175" s="54">
        <v>372.2</v>
      </c>
      <c r="N175" s="54">
        <v>1.2000127998618053</v>
      </c>
      <c r="O175" s="66"/>
      <c r="S175" s="11"/>
    </row>
    <row r="176" spans="1:19" s="28" customFormat="1" ht="12">
      <c r="A176" s="22"/>
      <c r="B176" s="17" t="s">
        <v>193</v>
      </c>
      <c r="C176" s="23">
        <v>0.546</v>
      </c>
      <c r="D176" s="15">
        <v>1.104</v>
      </c>
      <c r="E176" s="15">
        <v>1.0127594969794154</v>
      </c>
      <c r="F176" s="15">
        <v>1.1999503672225253</v>
      </c>
      <c r="G176" s="63"/>
      <c r="H176" s="50">
        <v>0.061</v>
      </c>
      <c r="I176" s="54">
        <v>0</v>
      </c>
      <c r="J176" s="54">
        <v>0</v>
      </c>
      <c r="K176" s="54">
        <v>92.141609362899</v>
      </c>
      <c r="L176" s="54">
        <v>92.141609362899</v>
      </c>
      <c r="M176" s="54">
        <v>103.1</v>
      </c>
      <c r="N176" s="54">
        <v>1.1999503672225253</v>
      </c>
      <c r="O176" s="66"/>
      <c r="S176" s="11"/>
    </row>
    <row r="177" spans="1:19" s="28" customFormat="1" ht="12">
      <c r="A177" s="22"/>
      <c r="B177" s="17" t="s">
        <v>194</v>
      </c>
      <c r="C177" s="23">
        <v>0.78</v>
      </c>
      <c r="D177" s="15">
        <v>0.73</v>
      </c>
      <c r="E177" s="15">
        <v>0.8520029655389993</v>
      </c>
      <c r="F177" s="15">
        <v>1.2000191342066855</v>
      </c>
      <c r="G177" s="63"/>
      <c r="H177" s="50">
        <v>0.228</v>
      </c>
      <c r="I177" s="54">
        <v>0</v>
      </c>
      <c r="J177" s="54">
        <v>0</v>
      </c>
      <c r="K177" s="54">
        <v>345.78072165758493</v>
      </c>
      <c r="L177" s="54">
        <v>345.78072165758493</v>
      </c>
      <c r="M177" s="54">
        <v>345.8</v>
      </c>
      <c r="N177" s="54">
        <v>1.2000191342066855</v>
      </c>
      <c r="O177" s="66"/>
      <c r="S177" s="11"/>
    </row>
    <row r="178" spans="1:19" s="28" customFormat="1" ht="12">
      <c r="A178" s="22"/>
      <c r="B178" s="17" t="s">
        <v>143</v>
      </c>
      <c r="C178" s="23">
        <v>0.454</v>
      </c>
      <c r="D178" s="15">
        <v>1.244</v>
      </c>
      <c r="E178" s="15">
        <v>1.6769942541610328</v>
      </c>
      <c r="F178" s="15">
        <v>1.2000113261278127</v>
      </c>
      <c r="G178" s="63"/>
      <c r="H178" s="50">
        <v>0.349</v>
      </c>
      <c r="I178" s="54">
        <v>0</v>
      </c>
      <c r="J178" s="54">
        <v>0</v>
      </c>
      <c r="K178" s="54">
        <v>528.8869264839158</v>
      </c>
      <c r="L178" s="54">
        <v>528.8869264839158</v>
      </c>
      <c r="M178" s="54">
        <v>528.9</v>
      </c>
      <c r="N178" s="54">
        <v>1.2000113261278127</v>
      </c>
      <c r="O178" s="66"/>
      <c r="S178" s="11"/>
    </row>
    <row r="179" spans="1:19" s="28" customFormat="1" ht="12">
      <c r="A179" s="22"/>
      <c r="B179" s="17" t="s">
        <v>195</v>
      </c>
      <c r="C179" s="23">
        <v>1.034</v>
      </c>
      <c r="D179" s="15">
        <v>1.312</v>
      </c>
      <c r="E179" s="15">
        <v>0.7598607627984899</v>
      </c>
      <c r="F179" s="15">
        <v>1.7266321202953518</v>
      </c>
      <c r="G179" s="63"/>
      <c r="H179" s="50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1.7266321202953518</v>
      </c>
      <c r="O179" s="68"/>
      <c r="S179" s="11"/>
    </row>
    <row r="180" spans="1:19" s="28" customFormat="1" ht="12">
      <c r="A180" s="22"/>
      <c r="B180" s="17" t="s">
        <v>196</v>
      </c>
      <c r="C180" s="23">
        <v>8.577</v>
      </c>
      <c r="D180" s="13">
        <v>1.053</v>
      </c>
      <c r="E180" s="13">
        <v>0.5110161896854961</v>
      </c>
      <c r="F180" s="13">
        <v>2.0606000773636284</v>
      </c>
      <c r="G180" s="61"/>
      <c r="H180" s="49">
        <v>0</v>
      </c>
      <c r="I180" s="62">
        <v>0</v>
      </c>
      <c r="J180" s="62">
        <v>0</v>
      </c>
      <c r="K180" s="62">
        <v>0</v>
      </c>
      <c r="L180" s="62">
        <v>0</v>
      </c>
      <c r="M180" s="53">
        <v>0</v>
      </c>
      <c r="N180" s="53">
        <v>2.0606000773636284</v>
      </c>
      <c r="O180" s="66"/>
      <c r="Q180" s="29"/>
      <c r="S180" s="11"/>
    </row>
    <row r="181" spans="1:19" s="28" customFormat="1" ht="12">
      <c r="A181" s="22"/>
      <c r="B181" s="17" t="s">
        <v>197</v>
      </c>
      <c r="C181" s="23">
        <v>0.513</v>
      </c>
      <c r="D181" s="15">
        <v>0.819</v>
      </c>
      <c r="E181" s="15">
        <v>1.0472297083993878</v>
      </c>
      <c r="F181" s="15">
        <v>1.1999964210785887</v>
      </c>
      <c r="G181" s="63"/>
      <c r="H181" s="50">
        <v>0.225</v>
      </c>
      <c r="I181" s="54">
        <v>0</v>
      </c>
      <c r="J181" s="54">
        <v>0</v>
      </c>
      <c r="K181" s="54">
        <v>340.4029149761173</v>
      </c>
      <c r="L181" s="54">
        <v>340.4029149761173</v>
      </c>
      <c r="M181" s="54">
        <v>340.4</v>
      </c>
      <c r="N181" s="54">
        <v>1.1999964210785887</v>
      </c>
      <c r="O181" s="66"/>
      <c r="S181" s="11"/>
    </row>
    <row r="182" spans="1:19" s="28" customFormat="1" ht="12">
      <c r="A182" s="22"/>
      <c r="B182" s="17" t="s">
        <v>198</v>
      </c>
      <c r="C182" s="23">
        <v>0.827</v>
      </c>
      <c r="D182" s="15">
        <v>1.122</v>
      </c>
      <c r="E182" s="15">
        <v>0.830685392445933</v>
      </c>
      <c r="F182" s="15">
        <v>1.350691862651272</v>
      </c>
      <c r="G182" s="63"/>
      <c r="H182" s="50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1.350691862651272</v>
      </c>
      <c r="O182" s="66"/>
      <c r="S182" s="11"/>
    </row>
    <row r="183" spans="1:15" s="11" customFormat="1" ht="24">
      <c r="A183" s="24" t="s">
        <v>297</v>
      </c>
      <c r="B183" s="25" t="s">
        <v>199</v>
      </c>
      <c r="C183" s="21">
        <f>SUBTOTAL(9,C184:C194)</f>
        <v>10.968</v>
      </c>
      <c r="D183" s="32">
        <v>1.49</v>
      </c>
      <c r="E183" s="32">
        <v>0.9798226503472114</v>
      </c>
      <c r="F183" s="32"/>
      <c r="G183" s="64"/>
      <c r="H183" s="51"/>
      <c r="I183" s="38">
        <v>168.997</v>
      </c>
      <c r="J183" s="38">
        <v>143.647</v>
      </c>
      <c r="K183" s="38">
        <v>601.0386024170433</v>
      </c>
      <c r="L183" s="38">
        <v>601.0386024170433</v>
      </c>
      <c r="M183" s="38">
        <v>786.2</v>
      </c>
      <c r="N183" s="38">
        <v>1.566390380952727</v>
      </c>
      <c r="O183" s="69"/>
    </row>
    <row r="184" spans="1:19" s="28" customFormat="1" ht="12">
      <c r="A184" s="22"/>
      <c r="B184" s="17" t="s">
        <v>200</v>
      </c>
      <c r="C184" s="23">
        <v>0.64</v>
      </c>
      <c r="D184" s="15">
        <v>0.38</v>
      </c>
      <c r="E184" s="15">
        <v>0.9084760090669929</v>
      </c>
      <c r="F184" s="15">
        <v>1.200011354770668</v>
      </c>
      <c r="G184" s="63"/>
      <c r="H184" s="50">
        <v>0.46</v>
      </c>
      <c r="I184" s="54">
        <v>168.997</v>
      </c>
      <c r="J184" s="54">
        <v>143.647</v>
      </c>
      <c r="K184" s="54">
        <v>554.2429908931838</v>
      </c>
      <c r="L184" s="54">
        <v>554.2429908931838</v>
      </c>
      <c r="M184" s="54">
        <v>697.9</v>
      </c>
      <c r="N184" s="54">
        <v>1.200011354770668</v>
      </c>
      <c r="O184" s="66"/>
      <c r="S184" s="11"/>
    </row>
    <row r="185" spans="1:19" s="28" customFormat="1" ht="12">
      <c r="A185" s="26"/>
      <c r="B185" s="17" t="s">
        <v>201</v>
      </c>
      <c r="C185" s="23">
        <v>0.249</v>
      </c>
      <c r="D185" s="15">
        <v>2.426</v>
      </c>
      <c r="E185" s="15">
        <v>2.072739090173247</v>
      </c>
      <c r="F185" s="15">
        <v>1.1999538349626833</v>
      </c>
      <c r="G185" s="63"/>
      <c r="H185" s="50">
        <v>0.015</v>
      </c>
      <c r="I185" s="54">
        <v>0</v>
      </c>
      <c r="J185" s="54">
        <v>0</v>
      </c>
      <c r="K185" s="54">
        <v>23.13612274088142</v>
      </c>
      <c r="L185" s="54">
        <v>23.13612274088142</v>
      </c>
      <c r="M185" s="54">
        <v>23.1</v>
      </c>
      <c r="N185" s="54">
        <v>1.1999538349626833</v>
      </c>
      <c r="O185" s="66"/>
      <c r="S185" s="11"/>
    </row>
    <row r="186" spans="1:19" s="28" customFormat="1" ht="12">
      <c r="A186" s="22"/>
      <c r="B186" s="17" t="s">
        <v>202</v>
      </c>
      <c r="C186" s="23">
        <v>0.502</v>
      </c>
      <c r="D186" s="15">
        <v>1.647</v>
      </c>
      <c r="E186" s="15">
        <v>1.0307286321305267</v>
      </c>
      <c r="F186" s="15">
        <v>1.5978987569168754</v>
      </c>
      <c r="G186" s="63"/>
      <c r="H186" s="50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1.5978987569168754</v>
      </c>
      <c r="O186" s="66"/>
      <c r="S186" s="11"/>
    </row>
    <row r="187" spans="1:19" s="28" customFormat="1" ht="12">
      <c r="A187" s="22"/>
      <c r="B187" s="17" t="s">
        <v>203</v>
      </c>
      <c r="C187" s="23">
        <v>0.73</v>
      </c>
      <c r="D187" s="15">
        <v>1.003</v>
      </c>
      <c r="E187" s="15">
        <v>0.85364800122492</v>
      </c>
      <c r="F187" s="15">
        <v>1.2000428795365263</v>
      </c>
      <c r="G187" s="63"/>
      <c r="H187" s="50">
        <v>0.016</v>
      </c>
      <c r="I187" s="54">
        <v>0</v>
      </c>
      <c r="J187" s="54">
        <v>0</v>
      </c>
      <c r="K187" s="54">
        <v>23.65948878297807</v>
      </c>
      <c r="L187" s="54">
        <v>23.65948878297807</v>
      </c>
      <c r="M187" s="54">
        <v>65.2</v>
      </c>
      <c r="N187" s="54">
        <v>1.2000428795365263</v>
      </c>
      <c r="O187" s="66"/>
      <c r="S187" s="11"/>
    </row>
    <row r="188" spans="1:19" s="28" customFormat="1" ht="12">
      <c r="A188" s="22"/>
      <c r="B188" s="17" t="s">
        <v>204</v>
      </c>
      <c r="C188" s="23">
        <v>0.847</v>
      </c>
      <c r="D188" s="15">
        <v>2.415</v>
      </c>
      <c r="E188" s="15">
        <v>0.799790973450888</v>
      </c>
      <c r="F188" s="15">
        <v>3.019538954759528</v>
      </c>
      <c r="G188" s="63"/>
      <c r="H188" s="50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3.019538954759528</v>
      </c>
      <c r="O188" s="66"/>
      <c r="S188" s="11"/>
    </row>
    <row r="189" spans="1:19" s="28" customFormat="1" ht="12">
      <c r="A189" s="22"/>
      <c r="B189" s="17" t="s">
        <v>205</v>
      </c>
      <c r="C189" s="23">
        <v>0.684</v>
      </c>
      <c r="D189" s="15">
        <v>2.561</v>
      </c>
      <c r="E189" s="15">
        <v>0.8798685429869508</v>
      </c>
      <c r="F189" s="15">
        <v>2.9106620760710404</v>
      </c>
      <c r="G189" s="63"/>
      <c r="H189" s="50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2.9106620760710404</v>
      </c>
      <c r="O189" s="66"/>
      <c r="S189" s="11"/>
    </row>
    <row r="190" spans="1:19" s="28" customFormat="1" ht="12">
      <c r="A190" s="22"/>
      <c r="B190" s="17" t="s">
        <v>206</v>
      </c>
      <c r="C190" s="23">
        <v>0.916</v>
      </c>
      <c r="D190" s="15">
        <v>2.503</v>
      </c>
      <c r="E190" s="15">
        <v>0.7744785925213731</v>
      </c>
      <c r="F190" s="15">
        <v>3.2318517570011793</v>
      </c>
      <c r="G190" s="63"/>
      <c r="H190" s="50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3.2318517570011793</v>
      </c>
      <c r="O190" s="66"/>
      <c r="S190" s="11"/>
    </row>
    <row r="191" spans="1:19" s="28" customFormat="1" ht="12">
      <c r="A191" s="22"/>
      <c r="B191" s="17" t="s">
        <v>207</v>
      </c>
      <c r="C191" s="23">
        <v>1.283</v>
      </c>
      <c r="D191" s="15">
        <v>1.818</v>
      </c>
      <c r="E191" s="15">
        <v>0.6855980442190608</v>
      </c>
      <c r="F191" s="15">
        <v>2.6516995130445804</v>
      </c>
      <c r="G191" s="63"/>
      <c r="H191" s="50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2.6516995130445804</v>
      </c>
      <c r="O191" s="66"/>
      <c r="S191" s="11"/>
    </row>
    <row r="192" spans="1:19" s="28" customFormat="1" ht="12">
      <c r="A192" s="22"/>
      <c r="B192" s="17" t="s">
        <v>208</v>
      </c>
      <c r="C192" s="23">
        <v>0.304</v>
      </c>
      <c r="D192" s="15">
        <v>2.79</v>
      </c>
      <c r="E192" s="15">
        <v>1.8956101433643622</v>
      </c>
      <c r="F192" s="15">
        <v>1.4718216241701783</v>
      </c>
      <c r="G192" s="63"/>
      <c r="H192" s="50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1.4718216241701783</v>
      </c>
      <c r="O192" s="66"/>
      <c r="S192" s="11"/>
    </row>
    <row r="193" spans="1:19" s="28" customFormat="1" ht="12">
      <c r="A193" s="22"/>
      <c r="B193" s="17" t="s">
        <v>209</v>
      </c>
      <c r="C193" s="23">
        <v>4.507</v>
      </c>
      <c r="D193" s="13">
        <v>0.843</v>
      </c>
      <c r="E193" s="13">
        <v>0.5269102185252015</v>
      </c>
      <c r="F193" s="13">
        <v>1.5998930564670388</v>
      </c>
      <c r="G193" s="61"/>
      <c r="H193" s="49">
        <v>0</v>
      </c>
      <c r="I193" s="62">
        <v>0</v>
      </c>
      <c r="J193" s="62">
        <v>0</v>
      </c>
      <c r="K193" s="62">
        <v>0</v>
      </c>
      <c r="L193" s="62">
        <v>0</v>
      </c>
      <c r="M193" s="53">
        <v>0</v>
      </c>
      <c r="N193" s="53">
        <v>1.5998930564670388</v>
      </c>
      <c r="O193" s="66"/>
      <c r="Q193" s="29"/>
      <c r="S193" s="11"/>
    </row>
    <row r="194" spans="1:19" s="28" customFormat="1" ht="12">
      <c r="A194" s="22"/>
      <c r="B194" s="17" t="s">
        <v>210</v>
      </c>
      <c r="C194" s="23">
        <v>0.306</v>
      </c>
      <c r="D194" s="15">
        <v>2.841</v>
      </c>
      <c r="E194" s="15">
        <v>1.890518590657829</v>
      </c>
      <c r="F194" s="15">
        <v>1.5027622653588608</v>
      </c>
      <c r="G194" s="63"/>
      <c r="H194" s="50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1.5027622653588608</v>
      </c>
      <c r="O194" s="66"/>
      <c r="S194" s="11"/>
    </row>
    <row r="195" spans="1:15" s="11" customFormat="1" ht="12">
      <c r="A195" s="24" t="s">
        <v>211</v>
      </c>
      <c r="B195" s="25" t="s">
        <v>212</v>
      </c>
      <c r="C195" s="21">
        <f>SUBTOTAL(9,C196:C202)</f>
        <v>12.553</v>
      </c>
      <c r="D195" s="32">
        <v>1.186</v>
      </c>
      <c r="E195" s="32">
        <v>0.602228232088025</v>
      </c>
      <c r="F195" s="32"/>
      <c r="G195" s="64"/>
      <c r="H195" s="51"/>
      <c r="I195" s="38">
        <v>113.418</v>
      </c>
      <c r="J195" s="38">
        <v>96.405</v>
      </c>
      <c r="K195" s="38">
        <v>2705.0638106547735</v>
      </c>
      <c r="L195" s="38">
        <v>2705.0638106547735</v>
      </c>
      <c r="M195" s="38">
        <v>2801.5</v>
      </c>
      <c r="N195" s="38">
        <v>2.213785268966726</v>
      </c>
      <c r="O195" s="69"/>
    </row>
    <row r="196" spans="1:19" s="28" customFormat="1" ht="12">
      <c r="A196" s="22"/>
      <c r="B196" s="17" t="s">
        <v>213</v>
      </c>
      <c r="C196" s="23">
        <v>1.023</v>
      </c>
      <c r="D196" s="15">
        <v>1.396</v>
      </c>
      <c r="E196" s="15">
        <v>1.1257120793868174</v>
      </c>
      <c r="F196" s="15">
        <v>1.2401039533664862</v>
      </c>
      <c r="G196" s="63"/>
      <c r="H196" s="50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1.2401039533664862</v>
      </c>
      <c r="O196" s="68"/>
      <c r="S196" s="11"/>
    </row>
    <row r="197" spans="1:19" s="28" customFormat="1" ht="12">
      <c r="A197" s="22"/>
      <c r="B197" s="17" t="s">
        <v>63</v>
      </c>
      <c r="C197" s="23">
        <v>0.934</v>
      </c>
      <c r="D197" s="15">
        <v>0.657</v>
      </c>
      <c r="E197" s="15">
        <v>1.1803190682868856</v>
      </c>
      <c r="F197" s="15">
        <v>1.2000000283736827</v>
      </c>
      <c r="G197" s="63"/>
      <c r="H197" s="50">
        <v>0.544</v>
      </c>
      <c r="I197" s="54">
        <v>0</v>
      </c>
      <c r="J197" s="54">
        <v>0</v>
      </c>
      <c r="K197" s="54">
        <v>824.5999525773817</v>
      </c>
      <c r="L197" s="54">
        <v>824.5999525773817</v>
      </c>
      <c r="M197" s="54">
        <v>824.6</v>
      </c>
      <c r="N197" s="54">
        <v>1.2000000283736827</v>
      </c>
      <c r="O197" s="68"/>
      <c r="S197" s="11"/>
    </row>
    <row r="198" spans="1:19" s="28" customFormat="1" ht="12">
      <c r="A198" s="22"/>
      <c r="B198" s="17" t="s">
        <v>214</v>
      </c>
      <c r="C198" s="23">
        <v>1.527</v>
      </c>
      <c r="D198" s="15">
        <v>1.053</v>
      </c>
      <c r="E198" s="15">
        <v>0.936566324496472</v>
      </c>
      <c r="F198" s="15">
        <v>1.1999960658269666</v>
      </c>
      <c r="G198" s="63"/>
      <c r="H198" s="50">
        <v>0.094</v>
      </c>
      <c r="I198" s="54">
        <v>0</v>
      </c>
      <c r="J198" s="54">
        <v>0</v>
      </c>
      <c r="K198" s="54">
        <v>142.4085301084393</v>
      </c>
      <c r="L198" s="54">
        <v>142.4085301084393</v>
      </c>
      <c r="M198" s="54">
        <v>142.4</v>
      </c>
      <c r="N198" s="54">
        <v>1.1999960658269666</v>
      </c>
      <c r="O198" s="68"/>
      <c r="S198" s="11"/>
    </row>
    <row r="199" spans="1:19" s="28" customFormat="1" ht="12">
      <c r="A199" s="22"/>
      <c r="B199" s="17" t="s">
        <v>215</v>
      </c>
      <c r="C199" s="23">
        <v>1.494</v>
      </c>
      <c r="D199" s="15">
        <v>1.573</v>
      </c>
      <c r="E199" s="15">
        <v>0.9450465038638662</v>
      </c>
      <c r="F199" s="15">
        <v>1.6644683553335384</v>
      </c>
      <c r="G199" s="63"/>
      <c r="H199" s="50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1.6644683553335384</v>
      </c>
      <c r="O199" s="68"/>
      <c r="S199" s="11"/>
    </row>
    <row r="200" spans="1:19" s="28" customFormat="1" ht="12">
      <c r="A200" s="22"/>
      <c r="B200" s="17" t="s">
        <v>216</v>
      </c>
      <c r="C200" s="23">
        <v>1.243</v>
      </c>
      <c r="D200" s="15">
        <v>0.782</v>
      </c>
      <c r="E200" s="15">
        <v>1.0242843621099673</v>
      </c>
      <c r="F200" s="15">
        <v>1.2000160083560227</v>
      </c>
      <c r="G200" s="63"/>
      <c r="H200" s="50">
        <v>0.528</v>
      </c>
      <c r="I200" s="54">
        <v>0</v>
      </c>
      <c r="J200" s="54">
        <v>0</v>
      </c>
      <c r="K200" s="54">
        <v>800.1690997548338</v>
      </c>
      <c r="L200" s="54">
        <v>800.1690997548338</v>
      </c>
      <c r="M200" s="54">
        <v>800.2</v>
      </c>
      <c r="N200" s="54">
        <v>1.2000160083560227</v>
      </c>
      <c r="O200" s="68"/>
      <c r="S200" s="11"/>
    </row>
    <row r="201" spans="1:19" s="28" customFormat="1" ht="12">
      <c r="A201" s="22"/>
      <c r="B201" s="17" t="s">
        <v>217</v>
      </c>
      <c r="C201" s="23">
        <v>0.771</v>
      </c>
      <c r="D201" s="15">
        <v>0.612</v>
      </c>
      <c r="E201" s="15">
        <v>1.3130178950272566</v>
      </c>
      <c r="F201" s="15">
        <v>1.2000057153058865</v>
      </c>
      <c r="G201" s="63"/>
      <c r="H201" s="50">
        <v>0.682</v>
      </c>
      <c r="I201" s="54">
        <v>113.418</v>
      </c>
      <c r="J201" s="54">
        <v>96.405</v>
      </c>
      <c r="K201" s="54">
        <v>937.8862282141187</v>
      </c>
      <c r="L201" s="54">
        <v>937.8862282141187</v>
      </c>
      <c r="M201" s="54">
        <v>1034.3</v>
      </c>
      <c r="N201" s="54">
        <v>1.2000057153058865</v>
      </c>
      <c r="O201" s="68"/>
      <c r="S201" s="11"/>
    </row>
    <row r="202" spans="1:19" s="28" customFormat="1" ht="12">
      <c r="A202" s="22"/>
      <c r="B202" s="17" t="s">
        <v>218</v>
      </c>
      <c r="C202" s="23">
        <v>5.561</v>
      </c>
      <c r="D202" s="15">
        <v>1.338</v>
      </c>
      <c r="E202" s="15">
        <v>0.660947648229967</v>
      </c>
      <c r="F202" s="15">
        <v>2.024366080404696</v>
      </c>
      <c r="G202" s="63"/>
      <c r="H202" s="50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2.024366080404696</v>
      </c>
      <c r="O202" s="67"/>
      <c r="S202" s="11"/>
    </row>
    <row r="203" spans="1:15" s="11" customFormat="1" ht="12">
      <c r="A203" s="24" t="s">
        <v>219</v>
      </c>
      <c r="B203" s="25" t="s">
        <v>220</v>
      </c>
      <c r="C203" s="21">
        <f>SUBTOTAL(9,C204:C211)</f>
        <v>9.565999999999999</v>
      </c>
      <c r="D203" s="32">
        <v>0.53</v>
      </c>
      <c r="E203" s="32">
        <v>0.9569788259452244</v>
      </c>
      <c r="F203" s="32"/>
      <c r="G203" s="64"/>
      <c r="H203" s="51"/>
      <c r="I203" s="38">
        <v>894.2040000000001</v>
      </c>
      <c r="J203" s="38">
        <v>760.073</v>
      </c>
      <c r="K203" s="38">
        <v>4549.362946218723</v>
      </c>
      <c r="L203" s="38">
        <v>4549.362946218723</v>
      </c>
      <c r="M203" s="38">
        <v>5340.400000000001</v>
      </c>
      <c r="N203" s="38">
        <v>0.9363843541809991</v>
      </c>
      <c r="O203" s="69"/>
    </row>
    <row r="204" spans="1:19" s="28" customFormat="1" ht="12">
      <c r="A204" s="22"/>
      <c r="B204" s="17" t="s">
        <v>221</v>
      </c>
      <c r="C204" s="23">
        <v>2.607</v>
      </c>
      <c r="D204" s="15">
        <v>0.269</v>
      </c>
      <c r="E204" s="15">
        <v>0.5556662659526115</v>
      </c>
      <c r="F204" s="15">
        <v>1.1999878352219717</v>
      </c>
      <c r="G204" s="63"/>
      <c r="H204" s="50">
        <v>0.979</v>
      </c>
      <c r="I204" s="54">
        <v>166.686</v>
      </c>
      <c r="J204" s="54">
        <v>141.683</v>
      </c>
      <c r="K204" s="54">
        <v>1342.7437166974062</v>
      </c>
      <c r="L204" s="54">
        <v>1342.7437166974062</v>
      </c>
      <c r="M204" s="54">
        <v>1484.4</v>
      </c>
      <c r="N204" s="54">
        <v>1.1999878352219717</v>
      </c>
      <c r="O204" s="66"/>
      <c r="S204" s="11"/>
    </row>
    <row r="205" spans="1:19" s="28" customFormat="1" ht="12">
      <c r="A205" s="22"/>
      <c r="B205" s="17" t="s">
        <v>222</v>
      </c>
      <c r="C205" s="23">
        <v>0.521</v>
      </c>
      <c r="D205" s="15">
        <v>0.519</v>
      </c>
      <c r="E205" s="15">
        <v>0.9793207524311376</v>
      </c>
      <c r="F205" s="15">
        <v>1.1999944546695542</v>
      </c>
      <c r="G205" s="63"/>
      <c r="H205" s="50">
        <v>0.334</v>
      </c>
      <c r="I205" s="54">
        <v>42.577</v>
      </c>
      <c r="J205" s="54">
        <v>36.19</v>
      </c>
      <c r="K205" s="54">
        <v>470.51428956873787</v>
      </c>
      <c r="L205" s="54">
        <v>470.51428956873787</v>
      </c>
      <c r="M205" s="54">
        <v>506.7</v>
      </c>
      <c r="N205" s="54">
        <v>1.1999944546695542</v>
      </c>
      <c r="O205" s="66"/>
      <c r="S205" s="11"/>
    </row>
    <row r="206" spans="1:19" s="28" customFormat="1" ht="12">
      <c r="A206" s="22"/>
      <c r="B206" s="17" t="s">
        <v>160</v>
      </c>
      <c r="C206" s="23">
        <v>0.496</v>
      </c>
      <c r="D206" s="15">
        <v>0.502</v>
      </c>
      <c r="E206" s="15">
        <v>1.468944627272936</v>
      </c>
      <c r="F206" s="15">
        <v>1.200036699259973</v>
      </c>
      <c r="G206" s="63"/>
      <c r="H206" s="50">
        <v>0.596</v>
      </c>
      <c r="I206" s="54">
        <v>241.091</v>
      </c>
      <c r="J206" s="54">
        <v>204.927</v>
      </c>
      <c r="K206" s="54">
        <v>698.9324614763424</v>
      </c>
      <c r="L206" s="54">
        <v>698.9324614763424</v>
      </c>
      <c r="M206" s="54">
        <v>903.9</v>
      </c>
      <c r="N206" s="54">
        <v>1.200036699259973</v>
      </c>
      <c r="O206" s="66"/>
      <c r="S206" s="11"/>
    </row>
    <row r="207" spans="1:19" s="28" customFormat="1" ht="12">
      <c r="A207" s="26"/>
      <c r="B207" s="17" t="s">
        <v>223</v>
      </c>
      <c r="C207" s="23">
        <v>0.348</v>
      </c>
      <c r="D207" s="15">
        <v>0.338</v>
      </c>
      <c r="E207" s="15">
        <v>1.6439430925237781</v>
      </c>
      <c r="F207" s="15">
        <v>1.2000225597586875</v>
      </c>
      <c r="G207" s="63"/>
      <c r="H207" s="50">
        <v>0.569</v>
      </c>
      <c r="I207" s="54">
        <v>342.076</v>
      </c>
      <c r="J207" s="54">
        <v>290.765</v>
      </c>
      <c r="K207" s="54">
        <v>571.7154330113368</v>
      </c>
      <c r="L207" s="54">
        <v>571.7154330113368</v>
      </c>
      <c r="M207" s="54">
        <v>893.4</v>
      </c>
      <c r="N207" s="54">
        <v>1.2000225597586875</v>
      </c>
      <c r="O207" s="66"/>
      <c r="S207" s="11"/>
    </row>
    <row r="208" spans="1:19" s="28" customFormat="1" ht="12">
      <c r="A208" s="26"/>
      <c r="B208" s="17" t="s">
        <v>224</v>
      </c>
      <c r="C208" s="23">
        <v>0.233</v>
      </c>
      <c r="D208" s="13">
        <v>0.972</v>
      </c>
      <c r="E208" s="13">
        <v>1.986859504685454</v>
      </c>
      <c r="F208" s="13">
        <v>1.2000461513357286</v>
      </c>
      <c r="G208" s="61"/>
      <c r="H208" s="49">
        <v>0.329</v>
      </c>
      <c r="I208" s="62">
        <v>77.755</v>
      </c>
      <c r="J208" s="62">
        <v>66.092</v>
      </c>
      <c r="K208" s="62">
        <v>432.7756085138582</v>
      </c>
      <c r="L208" s="62">
        <v>432.7756085138582</v>
      </c>
      <c r="M208" s="53">
        <v>498.9</v>
      </c>
      <c r="N208" s="53">
        <v>1.2000461513357286</v>
      </c>
      <c r="O208" s="66"/>
      <c r="Q208" s="29"/>
      <c r="S208" s="11"/>
    </row>
    <row r="209" spans="1:19" s="28" customFormat="1" ht="12">
      <c r="A209" s="22"/>
      <c r="B209" s="17" t="s">
        <v>225</v>
      </c>
      <c r="C209" s="23">
        <v>0.789</v>
      </c>
      <c r="D209" s="15">
        <v>0.523</v>
      </c>
      <c r="E209" s="15">
        <v>0.7994765973633912</v>
      </c>
      <c r="F209" s="15">
        <v>1.2000165731975483</v>
      </c>
      <c r="G209" s="63"/>
      <c r="H209" s="50">
        <v>0.344</v>
      </c>
      <c r="I209" s="54">
        <v>0</v>
      </c>
      <c r="J209" s="54">
        <v>0</v>
      </c>
      <c r="K209" s="54">
        <v>521.9841506087788</v>
      </c>
      <c r="L209" s="54">
        <v>521.9841506087788</v>
      </c>
      <c r="M209" s="54">
        <v>522</v>
      </c>
      <c r="N209" s="54">
        <v>1.2000165731975483</v>
      </c>
      <c r="O209" s="66"/>
      <c r="S209" s="11"/>
    </row>
    <row r="210" spans="1:19" s="28" customFormat="1" ht="12">
      <c r="A210" s="22"/>
      <c r="B210" s="17" t="s">
        <v>226</v>
      </c>
      <c r="C210" s="23">
        <v>3.946</v>
      </c>
      <c r="D210" s="15">
        <v>0.703</v>
      </c>
      <c r="E210" s="15">
        <v>0.5197609522712857</v>
      </c>
      <c r="F210" s="15">
        <v>1.3525448514898708</v>
      </c>
      <c r="G210" s="63"/>
      <c r="H210" s="50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1.3525448514898708</v>
      </c>
      <c r="O210" s="66"/>
      <c r="S210" s="11"/>
    </row>
    <row r="211" spans="1:19" s="28" customFormat="1" ht="12">
      <c r="A211" s="22"/>
      <c r="B211" s="17" t="s">
        <v>227</v>
      </c>
      <c r="C211" s="23">
        <v>0.626</v>
      </c>
      <c r="D211" s="15">
        <v>0.509</v>
      </c>
      <c r="E211" s="15">
        <v>0.8905124634452319</v>
      </c>
      <c r="F211" s="15">
        <v>1.1999842794556295</v>
      </c>
      <c r="G211" s="63"/>
      <c r="H211" s="50">
        <v>0.35</v>
      </c>
      <c r="I211" s="54">
        <v>24.019</v>
      </c>
      <c r="J211" s="54">
        <v>20.416</v>
      </c>
      <c r="K211" s="54">
        <v>510.69728634226277</v>
      </c>
      <c r="L211" s="54">
        <v>510.69728634226277</v>
      </c>
      <c r="M211" s="54">
        <v>531.1</v>
      </c>
      <c r="N211" s="54">
        <v>1.1999842794556295</v>
      </c>
      <c r="O211" s="66"/>
      <c r="S211" s="11"/>
    </row>
    <row r="212" spans="1:15" s="11" customFormat="1" ht="12">
      <c r="A212" s="24" t="s">
        <v>228</v>
      </c>
      <c r="B212" s="25" t="s">
        <v>229</v>
      </c>
      <c r="C212" s="21">
        <f>SUBTOTAL(9,C213:C224)</f>
        <v>18.168</v>
      </c>
      <c r="D212" s="32">
        <v>0.842</v>
      </c>
      <c r="E212" s="32">
        <v>0.9935467346525373</v>
      </c>
      <c r="F212" s="32"/>
      <c r="G212" s="64"/>
      <c r="H212" s="51"/>
      <c r="I212" s="38">
        <v>939.134</v>
      </c>
      <c r="J212" s="38">
        <v>798.2629999999999</v>
      </c>
      <c r="K212" s="38">
        <v>4719.408249847385</v>
      </c>
      <c r="L212" s="38">
        <v>4719.408249847385</v>
      </c>
      <c r="M212" s="38">
        <v>5627.7</v>
      </c>
      <c r="N212" s="38">
        <v>1.0490915102661322</v>
      </c>
      <c r="O212" s="69"/>
    </row>
    <row r="213" spans="1:19" s="28" customFormat="1" ht="12">
      <c r="A213" s="22"/>
      <c r="B213" s="17" t="s">
        <v>230</v>
      </c>
      <c r="C213" s="23">
        <v>0.822</v>
      </c>
      <c r="D213" s="15">
        <v>0.638</v>
      </c>
      <c r="E213" s="15">
        <v>0.8365400773732392</v>
      </c>
      <c r="F213" s="15">
        <v>1.1999732744225202</v>
      </c>
      <c r="G213" s="63"/>
      <c r="H213" s="50">
        <v>0.301</v>
      </c>
      <c r="I213" s="54">
        <v>0</v>
      </c>
      <c r="J213" s="54">
        <v>0</v>
      </c>
      <c r="K213" s="54">
        <v>455.9278618011082</v>
      </c>
      <c r="L213" s="54">
        <v>455.9278618011082</v>
      </c>
      <c r="M213" s="54">
        <v>455.9</v>
      </c>
      <c r="N213" s="54">
        <v>1.1999732744225202</v>
      </c>
      <c r="O213" s="66"/>
      <c r="S213" s="11"/>
    </row>
    <row r="214" spans="1:19" s="28" customFormat="1" ht="12">
      <c r="A214" s="22"/>
      <c r="B214" s="17" t="s">
        <v>231</v>
      </c>
      <c r="C214" s="23">
        <v>0.338</v>
      </c>
      <c r="D214" s="15">
        <v>0.261</v>
      </c>
      <c r="E214" s="15">
        <v>1.91624032010912</v>
      </c>
      <c r="F214" s="15">
        <v>1.200003821972277</v>
      </c>
      <c r="G214" s="63"/>
      <c r="H214" s="50">
        <v>0.689</v>
      </c>
      <c r="I214" s="54">
        <v>455.425</v>
      </c>
      <c r="J214" s="54">
        <v>387.111</v>
      </c>
      <c r="K214" s="54">
        <v>657.4852470072393</v>
      </c>
      <c r="L214" s="54">
        <v>657.4852470072393</v>
      </c>
      <c r="M214" s="54">
        <v>1044.6</v>
      </c>
      <c r="N214" s="54">
        <v>1.200003821972277</v>
      </c>
      <c r="O214" s="66"/>
      <c r="S214" s="11"/>
    </row>
    <row r="215" spans="1:19" s="28" customFormat="1" ht="12">
      <c r="A215" s="22"/>
      <c r="B215" s="17" t="s">
        <v>232</v>
      </c>
      <c r="C215" s="23">
        <v>1.377</v>
      </c>
      <c r="D215" s="15">
        <v>0.43</v>
      </c>
      <c r="E215" s="15">
        <v>0.6924234572230232</v>
      </c>
      <c r="F215" s="15">
        <v>1.200030816333686</v>
      </c>
      <c r="G215" s="63"/>
      <c r="H215" s="50">
        <v>0.552</v>
      </c>
      <c r="I215" s="54">
        <v>0</v>
      </c>
      <c r="J215" s="54">
        <v>0</v>
      </c>
      <c r="K215" s="54">
        <v>836.9554538474234</v>
      </c>
      <c r="L215" s="54">
        <v>836.9554538474234</v>
      </c>
      <c r="M215" s="54">
        <v>837</v>
      </c>
      <c r="N215" s="54">
        <v>1.200030816333686</v>
      </c>
      <c r="O215" s="66"/>
      <c r="S215" s="11"/>
    </row>
    <row r="216" spans="1:19" s="28" customFormat="1" ht="12">
      <c r="A216" s="22"/>
      <c r="B216" s="17" t="s">
        <v>233</v>
      </c>
      <c r="C216" s="23">
        <v>1.266</v>
      </c>
      <c r="D216" s="15">
        <v>0.602</v>
      </c>
      <c r="E216" s="15">
        <v>0.711138127327838</v>
      </c>
      <c r="F216" s="15">
        <v>1.2000276612858363</v>
      </c>
      <c r="G216" s="63"/>
      <c r="H216" s="50">
        <v>0.318</v>
      </c>
      <c r="I216" s="54">
        <v>0</v>
      </c>
      <c r="J216" s="54">
        <v>0</v>
      </c>
      <c r="K216" s="54">
        <v>482.46224421070707</v>
      </c>
      <c r="L216" s="54">
        <v>482.46224421070707</v>
      </c>
      <c r="M216" s="54">
        <v>482.5</v>
      </c>
      <c r="N216" s="54">
        <v>1.2000276612858363</v>
      </c>
      <c r="O216" s="68"/>
      <c r="S216" s="11"/>
    </row>
    <row r="217" spans="1:19" s="28" customFormat="1" ht="12">
      <c r="A217" s="22"/>
      <c r="B217" s="17" t="s">
        <v>234</v>
      </c>
      <c r="C217" s="23">
        <v>0.553</v>
      </c>
      <c r="D217" s="15">
        <v>0.782</v>
      </c>
      <c r="E217" s="15">
        <v>1.0104731520672166</v>
      </c>
      <c r="F217" s="15">
        <v>1.2000166998068942</v>
      </c>
      <c r="G217" s="63"/>
      <c r="H217" s="50">
        <v>0.238</v>
      </c>
      <c r="I217" s="54">
        <v>0</v>
      </c>
      <c r="J217" s="54">
        <v>0</v>
      </c>
      <c r="K217" s="54">
        <v>360.9858523313618</v>
      </c>
      <c r="L217" s="54">
        <v>360.9858523313618</v>
      </c>
      <c r="M217" s="54">
        <v>361</v>
      </c>
      <c r="N217" s="54">
        <v>1.2000166998068942</v>
      </c>
      <c r="O217" s="66"/>
      <c r="S217" s="11"/>
    </row>
    <row r="218" spans="1:19" s="28" customFormat="1" ht="12">
      <c r="A218" s="22"/>
      <c r="B218" s="17" t="s">
        <v>235</v>
      </c>
      <c r="C218" s="23">
        <v>0.834</v>
      </c>
      <c r="D218" s="15">
        <v>1.244</v>
      </c>
      <c r="E218" s="15">
        <v>0.8313952569455553</v>
      </c>
      <c r="F218" s="15">
        <v>1.4962798856590838</v>
      </c>
      <c r="G218" s="63"/>
      <c r="H218" s="50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1.4962798856590838</v>
      </c>
      <c r="O218" s="66"/>
      <c r="S218" s="11"/>
    </row>
    <row r="219" spans="1:19" s="28" customFormat="1" ht="12">
      <c r="A219" s="22"/>
      <c r="B219" s="17" t="s">
        <v>236</v>
      </c>
      <c r="C219" s="23">
        <v>0.651</v>
      </c>
      <c r="D219" s="15">
        <v>1.268</v>
      </c>
      <c r="E219" s="15">
        <v>0.9304626862408467</v>
      </c>
      <c r="F219" s="15">
        <v>1.3627628692159968</v>
      </c>
      <c r="G219" s="63"/>
      <c r="H219" s="50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1.3627628692159968</v>
      </c>
      <c r="O219" s="66"/>
      <c r="S219" s="11"/>
    </row>
    <row r="220" spans="1:19" s="28" customFormat="1" ht="12">
      <c r="A220" s="26"/>
      <c r="B220" s="17" t="s">
        <v>237</v>
      </c>
      <c r="C220" s="23">
        <v>0.465</v>
      </c>
      <c r="D220" s="15">
        <v>0.678</v>
      </c>
      <c r="E220" s="15">
        <v>1.7548026592466783</v>
      </c>
      <c r="F220" s="15">
        <v>1.1999646396428956</v>
      </c>
      <c r="G220" s="63"/>
      <c r="H220" s="50">
        <v>0.664</v>
      </c>
      <c r="I220" s="54">
        <v>264.284</v>
      </c>
      <c r="J220" s="54">
        <v>224.641</v>
      </c>
      <c r="K220" s="54">
        <v>781.9027442927076</v>
      </c>
      <c r="L220" s="54">
        <v>781.9027442927076</v>
      </c>
      <c r="M220" s="54">
        <v>1006.5</v>
      </c>
      <c r="N220" s="54">
        <v>1.1999646396428956</v>
      </c>
      <c r="O220" s="66"/>
      <c r="S220" s="11"/>
    </row>
    <row r="221" spans="1:19" s="28" customFormat="1" ht="12">
      <c r="A221" s="26"/>
      <c r="B221" s="17" t="s">
        <v>238</v>
      </c>
      <c r="C221" s="23">
        <v>1.105</v>
      </c>
      <c r="D221" s="15">
        <v>0.316</v>
      </c>
      <c r="E221" s="15">
        <v>0.7449646017335053</v>
      </c>
      <c r="F221" s="15">
        <v>1.1999702751008061</v>
      </c>
      <c r="G221" s="63"/>
      <c r="H221" s="50">
        <v>0.639</v>
      </c>
      <c r="I221" s="54">
        <v>219.425</v>
      </c>
      <c r="J221" s="54">
        <v>186.511</v>
      </c>
      <c r="K221" s="54">
        <v>781.7260972592718</v>
      </c>
      <c r="L221" s="54">
        <v>781.7260972592718</v>
      </c>
      <c r="M221" s="54">
        <v>968.2</v>
      </c>
      <c r="N221" s="54">
        <v>1.1999702751008061</v>
      </c>
      <c r="O221" s="66"/>
      <c r="S221" s="11"/>
    </row>
    <row r="222" spans="1:19" s="28" customFormat="1" ht="12">
      <c r="A222" s="22"/>
      <c r="B222" s="17" t="s">
        <v>239</v>
      </c>
      <c r="C222" s="23">
        <v>0.681</v>
      </c>
      <c r="D222" s="15">
        <v>0.784</v>
      </c>
      <c r="E222" s="15">
        <v>0.9105733633953994</v>
      </c>
      <c r="F222" s="15">
        <v>1.1999874893441285</v>
      </c>
      <c r="G222" s="63"/>
      <c r="H222" s="50">
        <v>0.238</v>
      </c>
      <c r="I222" s="54">
        <v>0</v>
      </c>
      <c r="J222" s="54">
        <v>0</v>
      </c>
      <c r="K222" s="54">
        <v>361.0117615795929</v>
      </c>
      <c r="L222" s="54">
        <v>361.0117615795929</v>
      </c>
      <c r="M222" s="54">
        <v>361</v>
      </c>
      <c r="N222" s="54">
        <v>1.1999874893441285</v>
      </c>
      <c r="O222" s="66"/>
      <c r="S222" s="11"/>
    </row>
    <row r="223" spans="1:19" s="28" customFormat="1" ht="12">
      <c r="A223" s="22"/>
      <c r="B223" s="17" t="s">
        <v>240</v>
      </c>
      <c r="C223" s="23">
        <v>9.292</v>
      </c>
      <c r="D223" s="15">
        <v>0.97</v>
      </c>
      <c r="E223" s="15">
        <v>0.5134444014086784</v>
      </c>
      <c r="F223" s="15">
        <v>1.8892016298916152</v>
      </c>
      <c r="G223" s="63"/>
      <c r="H223" s="50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1.8892016298916152</v>
      </c>
      <c r="O223" s="67"/>
      <c r="S223" s="11"/>
    </row>
    <row r="224" spans="1:19" s="28" customFormat="1" ht="12">
      <c r="A224" s="22"/>
      <c r="B224" s="17" t="s">
        <v>241</v>
      </c>
      <c r="C224" s="23">
        <v>0.784</v>
      </c>
      <c r="D224" s="13">
        <v>1.058</v>
      </c>
      <c r="E224" s="13">
        <v>0.8538710349619049</v>
      </c>
      <c r="F224" s="13">
        <v>1.2000482919599584</v>
      </c>
      <c r="G224" s="61"/>
      <c r="H224" s="49">
        <v>0.001</v>
      </c>
      <c r="I224" s="62">
        <v>0</v>
      </c>
      <c r="J224" s="62">
        <v>0</v>
      </c>
      <c r="K224" s="62">
        <v>0.9509875179738602</v>
      </c>
      <c r="L224" s="62">
        <v>0.9509875179738602</v>
      </c>
      <c r="M224" s="53">
        <v>111</v>
      </c>
      <c r="N224" s="53">
        <v>1.2000482919599584</v>
      </c>
      <c r="O224" s="66"/>
      <c r="Q224" s="29"/>
      <c r="S224" s="11"/>
    </row>
    <row r="225" spans="1:15" s="11" customFormat="1" ht="12">
      <c r="A225" s="24" t="s">
        <v>298</v>
      </c>
      <c r="B225" s="25" t="s">
        <v>242</v>
      </c>
      <c r="C225" s="21">
        <f>SUBTOTAL(9,C226:C235)</f>
        <v>29.059</v>
      </c>
      <c r="D225" s="32">
        <v>1.408</v>
      </c>
      <c r="E225" s="32">
        <v>0.5785388507866677</v>
      </c>
      <c r="F225" s="32"/>
      <c r="G225" s="64"/>
      <c r="H225" s="51"/>
      <c r="I225" s="38">
        <v>0</v>
      </c>
      <c r="J225" s="38">
        <v>0</v>
      </c>
      <c r="K225" s="38">
        <v>3158.0448305312507</v>
      </c>
      <c r="L225" s="38">
        <v>3158.0448305312507</v>
      </c>
      <c r="M225" s="38">
        <v>3158.1</v>
      </c>
      <c r="N225" s="38">
        <v>2.557622377714083</v>
      </c>
      <c r="O225" s="69"/>
    </row>
    <row r="226" spans="1:19" s="28" customFormat="1" ht="12">
      <c r="A226" s="22"/>
      <c r="B226" s="17" t="s">
        <v>243</v>
      </c>
      <c r="C226" s="23">
        <v>0.988</v>
      </c>
      <c r="D226" s="15">
        <v>0.839</v>
      </c>
      <c r="E226" s="15">
        <v>1.1460130217871178</v>
      </c>
      <c r="F226" s="15">
        <v>1.2000018565600237</v>
      </c>
      <c r="G226" s="63"/>
      <c r="H226" s="50">
        <v>0.462</v>
      </c>
      <c r="I226" s="54">
        <v>0</v>
      </c>
      <c r="J226" s="54">
        <v>0</v>
      </c>
      <c r="K226" s="54">
        <v>700.1968130223954</v>
      </c>
      <c r="L226" s="54">
        <v>700.1968130223954</v>
      </c>
      <c r="M226" s="54">
        <v>700.2</v>
      </c>
      <c r="N226" s="54">
        <v>1.2000018565600237</v>
      </c>
      <c r="O226" s="66"/>
      <c r="S226" s="11"/>
    </row>
    <row r="227" spans="1:19" s="28" customFormat="1" ht="12">
      <c r="A227" s="22"/>
      <c r="B227" s="17" t="s">
        <v>244</v>
      </c>
      <c r="C227" s="23">
        <v>0.952</v>
      </c>
      <c r="D227" s="15">
        <v>1.025</v>
      </c>
      <c r="E227" s="15">
        <v>1.1684512902960695</v>
      </c>
      <c r="F227" s="15">
        <v>1.2000104481176082</v>
      </c>
      <c r="G227" s="63"/>
      <c r="H227" s="50">
        <v>0.281</v>
      </c>
      <c r="I227" s="54">
        <v>0</v>
      </c>
      <c r="J227" s="54">
        <v>0</v>
      </c>
      <c r="K227" s="54">
        <v>426.282379868986</v>
      </c>
      <c r="L227" s="54">
        <v>426.282379868986</v>
      </c>
      <c r="M227" s="54">
        <v>426.3</v>
      </c>
      <c r="N227" s="54">
        <v>1.2000104481176082</v>
      </c>
      <c r="O227" s="66"/>
      <c r="S227" s="11"/>
    </row>
    <row r="228" spans="1:19" s="28" customFormat="1" ht="12">
      <c r="A228" s="22"/>
      <c r="B228" s="17" t="s">
        <v>245</v>
      </c>
      <c r="C228" s="23">
        <v>1.263</v>
      </c>
      <c r="D228" s="15">
        <v>1.953</v>
      </c>
      <c r="E228" s="15">
        <v>1.0168158128568028</v>
      </c>
      <c r="F228" s="15">
        <v>1.9207018373494151</v>
      </c>
      <c r="G228" s="63"/>
      <c r="H228" s="50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1.9207018373494151</v>
      </c>
      <c r="O228" s="66"/>
      <c r="S228" s="11"/>
    </row>
    <row r="229" spans="1:19" s="28" customFormat="1" ht="12">
      <c r="A229" s="22"/>
      <c r="B229" s="17" t="s">
        <v>246</v>
      </c>
      <c r="C229" s="23">
        <v>0.666</v>
      </c>
      <c r="D229" s="15">
        <v>1.142</v>
      </c>
      <c r="E229" s="15">
        <v>1.4328964294367719</v>
      </c>
      <c r="F229" s="15">
        <v>1.1999697296666922</v>
      </c>
      <c r="G229" s="63"/>
      <c r="H229" s="50">
        <v>0.337</v>
      </c>
      <c r="I229" s="54">
        <v>0</v>
      </c>
      <c r="J229" s="54">
        <v>0</v>
      </c>
      <c r="K229" s="54">
        <v>510.74379552658144</v>
      </c>
      <c r="L229" s="54">
        <v>510.74379552658144</v>
      </c>
      <c r="M229" s="54">
        <v>510.7</v>
      </c>
      <c r="N229" s="54">
        <v>1.1999697296666922</v>
      </c>
      <c r="O229" s="66"/>
      <c r="S229" s="11"/>
    </row>
    <row r="230" spans="1:19" s="28" customFormat="1" ht="12">
      <c r="A230" s="22"/>
      <c r="B230" s="17" t="s">
        <v>247</v>
      </c>
      <c r="C230" s="23">
        <v>9.561</v>
      </c>
      <c r="D230" s="15">
        <v>1.191</v>
      </c>
      <c r="E230" s="15">
        <v>0.6167999849280735</v>
      </c>
      <c r="F230" s="15">
        <v>1.9309338993237577</v>
      </c>
      <c r="G230" s="63"/>
      <c r="H230" s="50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1.9309338993237577</v>
      </c>
      <c r="O230" s="67"/>
      <c r="S230" s="11"/>
    </row>
    <row r="231" spans="1:19" s="28" customFormat="1" ht="12">
      <c r="A231" s="22"/>
      <c r="B231" s="17" t="s">
        <v>248</v>
      </c>
      <c r="C231" s="23">
        <v>12.768</v>
      </c>
      <c r="D231" s="15">
        <v>1.647</v>
      </c>
      <c r="E231" s="15">
        <v>0.6013988225177859</v>
      </c>
      <c r="F231" s="15">
        <v>2.738615272149608</v>
      </c>
      <c r="G231" s="63"/>
      <c r="H231" s="50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2.738615272149608</v>
      </c>
      <c r="O231" s="67"/>
      <c r="S231" s="11"/>
    </row>
    <row r="232" spans="1:19" s="28" customFormat="1" ht="12">
      <c r="A232" s="22"/>
      <c r="B232" s="17" t="s">
        <v>249</v>
      </c>
      <c r="C232" s="23">
        <v>0.642</v>
      </c>
      <c r="D232" s="15">
        <v>1.188</v>
      </c>
      <c r="E232" s="15">
        <v>1.4658030071064598</v>
      </c>
      <c r="F232" s="15">
        <v>1.2000247653456344</v>
      </c>
      <c r="G232" s="63"/>
      <c r="H232" s="50">
        <v>0.301</v>
      </c>
      <c r="I232" s="54">
        <v>0</v>
      </c>
      <c r="J232" s="54">
        <v>0</v>
      </c>
      <c r="K232" s="54">
        <v>455.86466715975615</v>
      </c>
      <c r="L232" s="54">
        <v>455.86466715975615</v>
      </c>
      <c r="M232" s="54">
        <v>455.9</v>
      </c>
      <c r="N232" s="54">
        <v>1.2000247653456344</v>
      </c>
      <c r="O232" s="66"/>
      <c r="S232" s="11"/>
    </row>
    <row r="233" spans="1:19" s="28" customFormat="1" ht="12">
      <c r="A233" s="22"/>
      <c r="B233" s="17" t="s">
        <v>250</v>
      </c>
      <c r="C233" s="23">
        <v>0.683</v>
      </c>
      <c r="D233" s="15">
        <v>1.01</v>
      </c>
      <c r="E233" s="15">
        <v>1.410986815680856</v>
      </c>
      <c r="F233" s="15">
        <v>1.2000244921601664</v>
      </c>
      <c r="G233" s="63"/>
      <c r="H233" s="50">
        <v>0.409</v>
      </c>
      <c r="I233" s="54">
        <v>0</v>
      </c>
      <c r="J233" s="54">
        <v>0</v>
      </c>
      <c r="K233" s="54">
        <v>619.7642155563042</v>
      </c>
      <c r="L233" s="54">
        <v>619.7642155563042</v>
      </c>
      <c r="M233" s="54">
        <v>619.8</v>
      </c>
      <c r="N233" s="54">
        <v>1.2000244921601664</v>
      </c>
      <c r="O233" s="66"/>
      <c r="S233" s="11"/>
    </row>
    <row r="234" spans="1:19" s="28" customFormat="1" ht="12">
      <c r="A234" s="26"/>
      <c r="B234" s="17" t="s">
        <v>251</v>
      </c>
      <c r="C234" s="23">
        <v>0.962</v>
      </c>
      <c r="D234" s="15">
        <v>1.152</v>
      </c>
      <c r="E234" s="15">
        <v>1.1620499824631854</v>
      </c>
      <c r="F234" s="15">
        <v>1.1999809204232474</v>
      </c>
      <c r="G234" s="63"/>
      <c r="H234" s="50">
        <v>0.166</v>
      </c>
      <c r="I234" s="54">
        <v>0</v>
      </c>
      <c r="J234" s="54">
        <v>0</v>
      </c>
      <c r="K234" s="54">
        <v>251.9323364348713</v>
      </c>
      <c r="L234" s="54">
        <v>251.9323364348713</v>
      </c>
      <c r="M234" s="54">
        <v>251.9</v>
      </c>
      <c r="N234" s="54">
        <v>1.1999809204232474</v>
      </c>
      <c r="O234" s="66"/>
      <c r="S234" s="11"/>
    </row>
    <row r="235" spans="1:19" s="28" customFormat="1" ht="12">
      <c r="A235" s="22"/>
      <c r="B235" s="17" t="s">
        <v>252</v>
      </c>
      <c r="C235" s="23">
        <v>0.574</v>
      </c>
      <c r="D235" s="15">
        <v>1.588</v>
      </c>
      <c r="E235" s="15">
        <v>1.5739819479822463</v>
      </c>
      <c r="F235" s="15">
        <v>1.2000287480162353</v>
      </c>
      <c r="G235" s="63"/>
      <c r="H235" s="50">
        <v>0.127</v>
      </c>
      <c r="I235" s="54">
        <v>0</v>
      </c>
      <c r="J235" s="54">
        <v>0</v>
      </c>
      <c r="K235" s="54">
        <v>193.2606229623568</v>
      </c>
      <c r="L235" s="54">
        <v>193.2606229623568</v>
      </c>
      <c r="M235" s="54">
        <v>193.3</v>
      </c>
      <c r="N235" s="54">
        <v>1.2000287480162353</v>
      </c>
      <c r="O235" s="66"/>
      <c r="S235" s="11"/>
    </row>
    <row r="236" spans="1:15" s="11" customFormat="1" ht="12">
      <c r="A236" s="24" t="s">
        <v>253</v>
      </c>
      <c r="B236" s="25" t="s">
        <v>254</v>
      </c>
      <c r="C236" s="21">
        <f>SUBTOTAL(9,C237:C256)</f>
        <v>36.04</v>
      </c>
      <c r="D236" s="32">
        <v>0.955</v>
      </c>
      <c r="E236" s="32">
        <v>0.9923460423086131</v>
      </c>
      <c r="F236" s="32"/>
      <c r="G236" s="64"/>
      <c r="H236" s="51"/>
      <c r="I236" s="38">
        <v>804.557</v>
      </c>
      <c r="J236" s="38">
        <v>683.8729999999999</v>
      </c>
      <c r="K236" s="38">
        <v>6473.714184905888</v>
      </c>
      <c r="L236" s="38">
        <v>6473.714184905888</v>
      </c>
      <c r="M236" s="38">
        <v>7169.700000000001</v>
      </c>
      <c r="N236" s="38">
        <v>1.0943744540034788</v>
      </c>
      <c r="O236" s="69"/>
    </row>
    <row r="237" spans="1:19" s="28" customFormat="1" ht="12">
      <c r="A237" s="22"/>
      <c r="B237" s="17" t="s">
        <v>255</v>
      </c>
      <c r="C237" s="23">
        <v>0.576</v>
      </c>
      <c r="D237" s="15">
        <v>2.053</v>
      </c>
      <c r="E237" s="15">
        <v>1.0045595939175846</v>
      </c>
      <c r="F237" s="15">
        <v>2.0436816416174017</v>
      </c>
      <c r="G237" s="63"/>
      <c r="H237" s="50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2.0436816416174017</v>
      </c>
      <c r="O237" s="66"/>
      <c r="S237" s="11"/>
    </row>
    <row r="238" spans="1:19" s="28" customFormat="1" ht="12">
      <c r="A238" s="22"/>
      <c r="B238" s="17" t="s">
        <v>256</v>
      </c>
      <c r="C238" s="23">
        <v>18.62</v>
      </c>
      <c r="D238" s="15">
        <v>1.079</v>
      </c>
      <c r="E238" s="15">
        <v>0.5053603887390941</v>
      </c>
      <c r="F238" s="15">
        <v>2.135109961214358</v>
      </c>
      <c r="G238" s="63"/>
      <c r="H238" s="50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2.135109961214358</v>
      </c>
      <c r="O238" s="67"/>
      <c r="S238" s="11"/>
    </row>
    <row r="239" spans="1:19" s="28" customFormat="1" ht="12">
      <c r="A239" s="22"/>
      <c r="B239" s="17" t="s">
        <v>257</v>
      </c>
      <c r="C239" s="23">
        <v>0.759</v>
      </c>
      <c r="D239" s="13">
        <v>1.026</v>
      </c>
      <c r="E239" s="13">
        <v>0.8796403717251411</v>
      </c>
      <c r="F239" s="13">
        <v>1.199975637224451</v>
      </c>
      <c r="G239" s="61"/>
      <c r="H239" s="49">
        <v>0.022</v>
      </c>
      <c r="I239" s="62">
        <v>0</v>
      </c>
      <c r="J239" s="62">
        <v>0</v>
      </c>
      <c r="K239" s="62">
        <v>34.02466023513482</v>
      </c>
      <c r="L239" s="62">
        <v>34.02466023513482</v>
      </c>
      <c r="M239" s="53">
        <v>34</v>
      </c>
      <c r="N239" s="53">
        <v>1.199975637224451</v>
      </c>
      <c r="O239" s="66"/>
      <c r="Q239" s="29"/>
      <c r="S239" s="11"/>
    </row>
    <row r="240" spans="1:19" s="28" customFormat="1" ht="12">
      <c r="A240" s="22"/>
      <c r="B240" s="17" t="s">
        <v>258</v>
      </c>
      <c r="C240" s="23">
        <v>1.035</v>
      </c>
      <c r="D240" s="15">
        <v>0.978</v>
      </c>
      <c r="E240" s="15">
        <v>0.7747901393275495</v>
      </c>
      <c r="F240" s="15">
        <v>1.2622772933698136</v>
      </c>
      <c r="G240" s="63"/>
      <c r="H240" s="50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1.2622772933698136</v>
      </c>
      <c r="O240" s="66"/>
      <c r="S240" s="11"/>
    </row>
    <row r="241" spans="1:19" s="28" customFormat="1" ht="12">
      <c r="A241" s="22"/>
      <c r="B241" s="17" t="s">
        <v>259</v>
      </c>
      <c r="C241" s="23">
        <v>0.885</v>
      </c>
      <c r="D241" s="15">
        <v>1.339</v>
      </c>
      <c r="E241" s="15">
        <v>0.8236610103603251</v>
      </c>
      <c r="F241" s="15">
        <v>1.6256687923278421</v>
      </c>
      <c r="G241" s="63"/>
      <c r="H241" s="50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1.6256687923278421</v>
      </c>
      <c r="O241" s="66"/>
      <c r="S241" s="11"/>
    </row>
    <row r="242" spans="1:19" s="28" customFormat="1" ht="12">
      <c r="A242" s="22"/>
      <c r="B242" s="17" t="s">
        <v>260</v>
      </c>
      <c r="C242" s="23">
        <v>1.285</v>
      </c>
      <c r="D242" s="15">
        <v>1.142</v>
      </c>
      <c r="E242" s="15">
        <v>0.718693225107048</v>
      </c>
      <c r="F242" s="15">
        <v>1.5889950817748437</v>
      </c>
      <c r="G242" s="63"/>
      <c r="H242" s="50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1.5889950817748437</v>
      </c>
      <c r="O242" s="66"/>
      <c r="S242" s="11"/>
    </row>
    <row r="243" spans="1:19" s="28" customFormat="1" ht="12">
      <c r="A243" s="22"/>
      <c r="B243" s="17" t="s">
        <v>261</v>
      </c>
      <c r="C243" s="23">
        <v>1.391</v>
      </c>
      <c r="D243" s="15">
        <v>0.563</v>
      </c>
      <c r="E243" s="15">
        <v>0.7009954754042983</v>
      </c>
      <c r="F243" s="15">
        <v>1.199969646167236</v>
      </c>
      <c r="G243" s="63"/>
      <c r="H243" s="50">
        <v>0.348</v>
      </c>
      <c r="I243" s="54">
        <v>0</v>
      </c>
      <c r="J243" s="54">
        <v>0</v>
      </c>
      <c r="K243" s="54">
        <v>527.5448724106714</v>
      </c>
      <c r="L243" s="54">
        <v>527.5448724106714</v>
      </c>
      <c r="M243" s="54">
        <v>527.5</v>
      </c>
      <c r="N243" s="54">
        <v>1.199969646167236</v>
      </c>
      <c r="O243" s="66"/>
      <c r="S243" s="11"/>
    </row>
    <row r="244" spans="1:19" s="28" customFormat="1" ht="12">
      <c r="A244" s="22"/>
      <c r="B244" s="17" t="s">
        <v>262</v>
      </c>
      <c r="C244" s="23">
        <v>0.475</v>
      </c>
      <c r="D244" s="15">
        <v>1.731</v>
      </c>
      <c r="E244" s="15">
        <v>1.631766587706092</v>
      </c>
      <c r="F244" s="15">
        <v>1.2000355696780982</v>
      </c>
      <c r="G244" s="63"/>
      <c r="H244" s="50">
        <v>0.108</v>
      </c>
      <c r="I244" s="54">
        <v>0</v>
      </c>
      <c r="J244" s="54">
        <v>0</v>
      </c>
      <c r="K244" s="54">
        <v>163.55820203860142</v>
      </c>
      <c r="L244" s="54">
        <v>163.55820203860142</v>
      </c>
      <c r="M244" s="54">
        <v>175.6</v>
      </c>
      <c r="N244" s="54">
        <v>1.2000355696780982</v>
      </c>
      <c r="O244" s="66"/>
      <c r="S244" s="11"/>
    </row>
    <row r="245" spans="1:19" s="28" customFormat="1" ht="12">
      <c r="A245" s="22"/>
      <c r="B245" s="17" t="s">
        <v>263</v>
      </c>
      <c r="C245" s="23">
        <v>0.637</v>
      </c>
      <c r="D245" s="15">
        <v>0.342</v>
      </c>
      <c r="E245" s="15">
        <v>0.9549448949934274</v>
      </c>
      <c r="F245" s="15">
        <v>1.2000170565462156</v>
      </c>
      <c r="G245" s="63"/>
      <c r="H245" s="50">
        <v>0.482</v>
      </c>
      <c r="I245" s="54">
        <v>176.944</v>
      </c>
      <c r="J245" s="54">
        <v>150.402</v>
      </c>
      <c r="K245" s="54">
        <v>579.882269868295</v>
      </c>
      <c r="L245" s="54">
        <v>579.882269868295</v>
      </c>
      <c r="M245" s="54">
        <v>730.3</v>
      </c>
      <c r="N245" s="54">
        <v>1.2000170565462156</v>
      </c>
      <c r="O245" s="66"/>
      <c r="S245" s="11"/>
    </row>
    <row r="246" spans="1:19" s="28" customFormat="1" ht="12">
      <c r="A246" s="22"/>
      <c r="B246" s="17" t="s">
        <v>264</v>
      </c>
      <c r="C246" s="23">
        <v>1.005</v>
      </c>
      <c r="D246" s="15">
        <v>0.553</v>
      </c>
      <c r="E246" s="15">
        <v>0.7833972479572023</v>
      </c>
      <c r="F246" s="15">
        <v>1.2000053802592756</v>
      </c>
      <c r="G246" s="63"/>
      <c r="H246" s="50">
        <v>0.35</v>
      </c>
      <c r="I246" s="54">
        <v>0</v>
      </c>
      <c r="J246" s="54">
        <v>0</v>
      </c>
      <c r="K246" s="54">
        <v>530.0935779330608</v>
      </c>
      <c r="L246" s="54">
        <v>530.0935779330608</v>
      </c>
      <c r="M246" s="54">
        <v>530.1</v>
      </c>
      <c r="N246" s="54">
        <v>1.2000053802592756</v>
      </c>
      <c r="O246" s="66"/>
      <c r="S246" s="11"/>
    </row>
    <row r="247" spans="1:19" s="28" customFormat="1" ht="24">
      <c r="A247" s="22"/>
      <c r="B247" s="17" t="s">
        <v>265</v>
      </c>
      <c r="C247" s="23">
        <v>1.185</v>
      </c>
      <c r="D247" s="15">
        <v>0.592</v>
      </c>
      <c r="E247" s="15">
        <v>0.7382916407081345</v>
      </c>
      <c r="F247" s="15">
        <v>1.1999672006648967</v>
      </c>
      <c r="G247" s="63"/>
      <c r="H247" s="50">
        <v>0.313</v>
      </c>
      <c r="I247" s="54">
        <v>0</v>
      </c>
      <c r="J247" s="54">
        <v>0</v>
      </c>
      <c r="K247" s="54">
        <v>475.0435045680808</v>
      </c>
      <c r="L247" s="54">
        <v>475.0435045680808</v>
      </c>
      <c r="M247" s="54">
        <v>475</v>
      </c>
      <c r="N247" s="54">
        <v>1.1999672006648967</v>
      </c>
      <c r="O247" s="66"/>
      <c r="S247" s="11"/>
    </row>
    <row r="248" spans="1:19" s="28" customFormat="1" ht="24">
      <c r="A248" s="22"/>
      <c r="B248" s="17" t="s">
        <v>266</v>
      </c>
      <c r="C248" s="23">
        <v>0.404</v>
      </c>
      <c r="D248" s="15">
        <v>0.868</v>
      </c>
      <c r="E248" s="15">
        <v>1.7085700800402381</v>
      </c>
      <c r="F248" s="15">
        <v>1.2000457655099734</v>
      </c>
      <c r="G248" s="63"/>
      <c r="H248" s="50">
        <v>0.457</v>
      </c>
      <c r="I248" s="54">
        <v>64.854</v>
      </c>
      <c r="J248" s="54">
        <v>55.126</v>
      </c>
      <c r="K248" s="54">
        <v>637.6261065648403</v>
      </c>
      <c r="L248" s="54">
        <v>637.6261065648403</v>
      </c>
      <c r="M248" s="54">
        <v>692.8</v>
      </c>
      <c r="N248" s="54">
        <v>1.2000457655099734</v>
      </c>
      <c r="O248" s="66"/>
      <c r="S248" s="11"/>
    </row>
    <row r="249" spans="1:19" s="28" customFormat="1" ht="12">
      <c r="A249" s="22"/>
      <c r="B249" s="17" t="s">
        <v>267</v>
      </c>
      <c r="C249" s="23">
        <v>0.145</v>
      </c>
      <c r="D249" s="15">
        <v>0.968</v>
      </c>
      <c r="E249" s="15">
        <v>2.904877332744187</v>
      </c>
      <c r="F249" s="15">
        <v>1.199991551183869</v>
      </c>
      <c r="G249" s="63"/>
      <c r="H249" s="50">
        <v>0.365</v>
      </c>
      <c r="I249" s="54">
        <v>170.354</v>
      </c>
      <c r="J249" s="54">
        <v>144.801</v>
      </c>
      <c r="K249" s="54">
        <v>408.70439529478716</v>
      </c>
      <c r="L249" s="54">
        <v>408.70439529478716</v>
      </c>
      <c r="M249" s="54">
        <v>553.5</v>
      </c>
      <c r="N249" s="54">
        <v>1.199991551183869</v>
      </c>
      <c r="O249" s="66"/>
      <c r="S249" s="11"/>
    </row>
    <row r="250" spans="1:19" s="28" customFormat="1" ht="12">
      <c r="A250" s="22"/>
      <c r="B250" s="17" t="s">
        <v>268</v>
      </c>
      <c r="C250" s="23">
        <v>1.28</v>
      </c>
      <c r="D250" s="15">
        <v>0.419</v>
      </c>
      <c r="E250" s="15">
        <v>0.7196004173917077</v>
      </c>
      <c r="F250" s="15">
        <v>1.200018971522724</v>
      </c>
      <c r="G250" s="63"/>
      <c r="H250" s="50">
        <v>0.532</v>
      </c>
      <c r="I250" s="54">
        <v>0</v>
      </c>
      <c r="J250" s="54">
        <v>0</v>
      </c>
      <c r="K250" s="54">
        <v>806.773507247245</v>
      </c>
      <c r="L250" s="54">
        <v>806.773507247245</v>
      </c>
      <c r="M250" s="54">
        <v>806.8</v>
      </c>
      <c r="N250" s="54">
        <v>1.200018971522724</v>
      </c>
      <c r="O250" s="66"/>
      <c r="S250" s="11"/>
    </row>
    <row r="251" spans="1:19" s="28" customFormat="1" ht="12">
      <c r="A251" s="22"/>
      <c r="B251" s="17" t="s">
        <v>269</v>
      </c>
      <c r="C251" s="23">
        <v>0.762</v>
      </c>
      <c r="D251" s="15">
        <v>0.391</v>
      </c>
      <c r="E251" s="15">
        <v>0.8780923860106097</v>
      </c>
      <c r="F251" s="15">
        <v>1.1999988599120834</v>
      </c>
      <c r="G251" s="63"/>
      <c r="H251" s="50">
        <v>0.505</v>
      </c>
      <c r="I251" s="54">
        <v>156.948</v>
      </c>
      <c r="J251" s="54">
        <v>133.406</v>
      </c>
      <c r="K251" s="54">
        <v>632.1951565303798</v>
      </c>
      <c r="L251" s="54">
        <v>632.1951565303798</v>
      </c>
      <c r="M251" s="54">
        <v>765.6</v>
      </c>
      <c r="N251" s="54">
        <v>1.1999988599120834</v>
      </c>
      <c r="O251" s="66"/>
      <c r="S251" s="11"/>
    </row>
    <row r="252" spans="1:19" s="28" customFormat="1" ht="12">
      <c r="A252" s="22"/>
      <c r="B252" s="17" t="s">
        <v>270</v>
      </c>
      <c r="C252" s="23">
        <v>0.601</v>
      </c>
      <c r="D252" s="15">
        <v>0.776</v>
      </c>
      <c r="E252" s="15">
        <v>0.9830076973417351</v>
      </c>
      <c r="F252" s="15">
        <v>1.2000497658833602</v>
      </c>
      <c r="G252" s="63"/>
      <c r="H252" s="50">
        <v>0.243</v>
      </c>
      <c r="I252" s="54">
        <v>0</v>
      </c>
      <c r="J252" s="54">
        <v>0</v>
      </c>
      <c r="K252" s="54">
        <v>367.75542548487033</v>
      </c>
      <c r="L252" s="54">
        <v>367.75542548487033</v>
      </c>
      <c r="M252" s="54">
        <v>367.8</v>
      </c>
      <c r="N252" s="54">
        <v>1.2000497658833602</v>
      </c>
      <c r="O252" s="66"/>
      <c r="S252" s="11"/>
    </row>
    <row r="253" spans="1:19" s="28" customFormat="1" ht="12">
      <c r="A253" s="22"/>
      <c r="B253" s="17" t="s">
        <v>271</v>
      </c>
      <c r="C253" s="23">
        <v>1.307</v>
      </c>
      <c r="D253" s="13">
        <v>0.956</v>
      </c>
      <c r="E253" s="13">
        <v>0.714784038460374</v>
      </c>
      <c r="F253" s="13">
        <v>1.3374669110675705</v>
      </c>
      <c r="G253" s="61"/>
      <c r="H253" s="49">
        <v>0</v>
      </c>
      <c r="I253" s="62">
        <v>0</v>
      </c>
      <c r="J253" s="62">
        <v>0</v>
      </c>
      <c r="K253" s="62">
        <v>0</v>
      </c>
      <c r="L253" s="62">
        <v>0</v>
      </c>
      <c r="M253" s="53">
        <v>0</v>
      </c>
      <c r="N253" s="53">
        <v>1.3374669110675705</v>
      </c>
      <c r="O253" s="66"/>
      <c r="Q253" s="29"/>
      <c r="S253" s="11"/>
    </row>
    <row r="254" spans="1:19" s="28" customFormat="1" ht="12">
      <c r="A254" s="22"/>
      <c r="B254" s="17" t="s">
        <v>272</v>
      </c>
      <c r="C254" s="23">
        <v>0.754</v>
      </c>
      <c r="D254" s="15">
        <v>0.595</v>
      </c>
      <c r="E254" s="15">
        <v>0.8822477216687153</v>
      </c>
      <c r="F254" s="15">
        <v>1.2000050663232704</v>
      </c>
      <c r="G254" s="63"/>
      <c r="H254" s="50">
        <v>0.336</v>
      </c>
      <c r="I254" s="54">
        <v>0</v>
      </c>
      <c r="J254" s="54">
        <v>0</v>
      </c>
      <c r="K254" s="54">
        <v>509.89489050111297</v>
      </c>
      <c r="L254" s="54">
        <v>509.89489050111297</v>
      </c>
      <c r="M254" s="54">
        <v>509.9</v>
      </c>
      <c r="N254" s="54">
        <v>1.2000050663232704</v>
      </c>
      <c r="O254" s="66"/>
      <c r="S254" s="11"/>
    </row>
    <row r="255" spans="1:19" s="28" customFormat="1" ht="12">
      <c r="A255" s="22"/>
      <c r="B255" s="17" t="s">
        <v>273</v>
      </c>
      <c r="C255" s="23">
        <v>1.818</v>
      </c>
      <c r="D255" s="15">
        <v>1.003</v>
      </c>
      <c r="E255" s="15">
        <v>0.6506049012031739</v>
      </c>
      <c r="F255" s="15">
        <v>1.5416422442332298</v>
      </c>
      <c r="G255" s="63"/>
      <c r="H255" s="50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1.5416422442332298</v>
      </c>
      <c r="O255" s="66"/>
      <c r="S255" s="11"/>
    </row>
    <row r="256" spans="1:19" s="28" customFormat="1" ht="12">
      <c r="A256" s="22"/>
      <c r="B256" s="17" t="s">
        <v>274</v>
      </c>
      <c r="C256" s="23">
        <v>1.116</v>
      </c>
      <c r="D256" s="15">
        <v>0.283</v>
      </c>
      <c r="E256" s="15">
        <v>0.7538623711675464</v>
      </c>
      <c r="F256" s="15">
        <v>1.2000347972096623</v>
      </c>
      <c r="G256" s="63"/>
      <c r="H256" s="50">
        <v>0.66</v>
      </c>
      <c r="I256" s="54">
        <v>235.457</v>
      </c>
      <c r="J256" s="54">
        <v>200.138</v>
      </c>
      <c r="K256" s="54">
        <v>800.617616228809</v>
      </c>
      <c r="L256" s="54">
        <v>800.617616228809</v>
      </c>
      <c r="M256" s="54">
        <v>1000.8</v>
      </c>
      <c r="N256" s="54">
        <v>1.2000347972096623</v>
      </c>
      <c r="O256" s="66"/>
      <c r="S256" s="11"/>
    </row>
    <row r="257" spans="1:15" s="11" customFormat="1" ht="12">
      <c r="A257" s="24" t="s">
        <v>275</v>
      </c>
      <c r="B257" s="25" t="s">
        <v>276</v>
      </c>
      <c r="C257" s="21">
        <f>SUBTOTAL(9,C258:C274)</f>
        <v>60.63299999999999</v>
      </c>
      <c r="D257" s="32">
        <v>1.124</v>
      </c>
      <c r="E257" s="32">
        <v>1.0060635027172948</v>
      </c>
      <c r="F257" s="32"/>
      <c r="G257" s="64"/>
      <c r="H257" s="51"/>
      <c r="I257" s="38">
        <v>46.981</v>
      </c>
      <c r="J257" s="38">
        <v>39.934</v>
      </c>
      <c r="K257" s="38">
        <v>3162.261982160141</v>
      </c>
      <c r="L257" s="38">
        <v>3162.261982160141</v>
      </c>
      <c r="M257" s="38">
        <v>3269</v>
      </c>
      <c r="N257" s="38">
        <v>1.1518496734766286</v>
      </c>
      <c r="O257" s="69"/>
    </row>
    <row r="258" spans="1:19" s="28" customFormat="1" ht="24">
      <c r="A258" s="22"/>
      <c r="B258" s="17" t="s">
        <v>277</v>
      </c>
      <c r="C258" s="23">
        <v>1.434</v>
      </c>
      <c r="D258" s="15">
        <v>0.913</v>
      </c>
      <c r="E258" s="15">
        <v>0.709119688977998</v>
      </c>
      <c r="F258" s="15">
        <v>1.2875118462947202</v>
      </c>
      <c r="G258" s="63"/>
      <c r="H258" s="50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1.2875118462947202</v>
      </c>
      <c r="O258" s="66"/>
      <c r="S258" s="11"/>
    </row>
    <row r="259" spans="1:19" s="28" customFormat="1" ht="12">
      <c r="A259" s="22"/>
      <c r="B259" s="17" t="s">
        <v>278</v>
      </c>
      <c r="C259" s="23">
        <v>0.77</v>
      </c>
      <c r="D259" s="15">
        <v>1.737</v>
      </c>
      <c r="E259" s="15">
        <v>0.8922932812110099</v>
      </c>
      <c r="F259" s="15">
        <v>1.9466693704591882</v>
      </c>
      <c r="G259" s="63"/>
      <c r="H259" s="50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1.9466693704591882</v>
      </c>
      <c r="O259" s="66"/>
      <c r="S259" s="11"/>
    </row>
    <row r="260" spans="1:19" s="28" customFormat="1" ht="12">
      <c r="A260" s="22"/>
      <c r="B260" s="17" t="s">
        <v>279</v>
      </c>
      <c r="C260" s="23">
        <v>43.685</v>
      </c>
      <c r="D260" s="15">
        <v>0.975</v>
      </c>
      <c r="E260" s="15">
        <v>0.5066872508156034</v>
      </c>
      <c r="F260" s="15">
        <v>1.924263928943473</v>
      </c>
      <c r="G260" s="63"/>
      <c r="H260" s="50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1.924263928943473</v>
      </c>
      <c r="O260" s="67"/>
      <c r="S260" s="11"/>
    </row>
    <row r="261" spans="1:19" s="28" customFormat="1" ht="12">
      <c r="A261" s="22"/>
      <c r="B261" s="17" t="s">
        <v>280</v>
      </c>
      <c r="C261" s="23">
        <v>1.598</v>
      </c>
      <c r="D261" s="15">
        <v>0.393</v>
      </c>
      <c r="E261" s="15">
        <v>0.6873198853575231</v>
      </c>
      <c r="F261" s="15">
        <v>1.2000094029706627</v>
      </c>
      <c r="G261" s="63"/>
      <c r="H261" s="50">
        <v>0.69</v>
      </c>
      <c r="I261" s="54">
        <v>46.981</v>
      </c>
      <c r="J261" s="54">
        <v>39.934</v>
      </c>
      <c r="K261" s="54">
        <v>1006.1503424327781</v>
      </c>
      <c r="L261" s="54">
        <v>1006.1503424327781</v>
      </c>
      <c r="M261" s="54">
        <v>1046.1</v>
      </c>
      <c r="N261" s="54">
        <v>1.2000094029706627</v>
      </c>
      <c r="O261" s="66"/>
      <c r="S261" s="11"/>
    </row>
    <row r="262" spans="1:19" s="28" customFormat="1" ht="12">
      <c r="A262" s="22"/>
      <c r="B262" s="17" t="s">
        <v>281</v>
      </c>
      <c r="C262" s="23">
        <v>0.933</v>
      </c>
      <c r="D262" s="15">
        <v>1.202</v>
      </c>
      <c r="E262" s="15">
        <v>0.8231818486709966</v>
      </c>
      <c r="F262" s="15">
        <v>1.4601876874965043</v>
      </c>
      <c r="G262" s="63"/>
      <c r="H262" s="50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1.4601876874965043</v>
      </c>
      <c r="O262" s="66"/>
      <c r="S262" s="11"/>
    </row>
    <row r="263" spans="1:19" s="28" customFormat="1" ht="24">
      <c r="A263" s="22"/>
      <c r="B263" s="17" t="s">
        <v>282</v>
      </c>
      <c r="C263" s="23">
        <v>0.516</v>
      </c>
      <c r="D263" s="15">
        <v>1.438</v>
      </c>
      <c r="E263" s="15">
        <v>1.087021077689316</v>
      </c>
      <c r="F263" s="15">
        <v>1.3228814321215931</v>
      </c>
      <c r="G263" s="63"/>
      <c r="H263" s="50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1.3228814321215931</v>
      </c>
      <c r="O263" s="66"/>
      <c r="S263" s="11"/>
    </row>
    <row r="264" spans="1:19" s="28" customFormat="1" ht="12">
      <c r="A264" s="22"/>
      <c r="B264" s="17" t="s">
        <v>283</v>
      </c>
      <c r="C264" s="23">
        <v>1.044</v>
      </c>
      <c r="D264" s="15">
        <v>0.642</v>
      </c>
      <c r="E264" s="15">
        <v>0.788470179658498</v>
      </c>
      <c r="F264" s="15">
        <v>1.1999768604738215</v>
      </c>
      <c r="G264" s="63"/>
      <c r="H264" s="50">
        <v>0.318</v>
      </c>
      <c r="I264" s="54">
        <v>0</v>
      </c>
      <c r="J264" s="54">
        <v>0</v>
      </c>
      <c r="K264" s="54">
        <v>481.4288777766449</v>
      </c>
      <c r="L264" s="54">
        <v>481.4288777766449</v>
      </c>
      <c r="M264" s="54">
        <v>481.4</v>
      </c>
      <c r="N264" s="54">
        <v>1.1999768604738215</v>
      </c>
      <c r="O264" s="66"/>
      <c r="S264" s="11"/>
    </row>
    <row r="265" spans="1:19" s="28" customFormat="1" ht="24">
      <c r="A265" s="22"/>
      <c r="B265" s="17" t="s">
        <v>294</v>
      </c>
      <c r="C265" s="23">
        <v>0.583</v>
      </c>
      <c r="D265" s="15">
        <v>1.383</v>
      </c>
      <c r="E265" s="15">
        <v>1.019180239367874</v>
      </c>
      <c r="F265" s="15">
        <v>1.3569729343043169</v>
      </c>
      <c r="G265" s="63"/>
      <c r="H265" s="50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1.3569729343043169</v>
      </c>
      <c r="O265" s="66"/>
      <c r="S265" s="11"/>
    </row>
    <row r="266" spans="1:19" s="28" customFormat="1" ht="12">
      <c r="A266" s="22"/>
      <c r="B266" s="17" t="s">
        <v>284</v>
      </c>
      <c r="C266" s="23">
        <v>0.615</v>
      </c>
      <c r="D266" s="15">
        <v>1.89</v>
      </c>
      <c r="E266" s="15">
        <v>0.9919945113648728</v>
      </c>
      <c r="F266" s="15">
        <v>1.9052524770520882</v>
      </c>
      <c r="G266" s="63"/>
      <c r="H266" s="50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1.9052524770520882</v>
      </c>
      <c r="O266" s="66"/>
      <c r="S266" s="11"/>
    </row>
    <row r="267" spans="1:19" s="28" customFormat="1" ht="12">
      <c r="A267" s="22"/>
      <c r="B267" s="17" t="s">
        <v>285</v>
      </c>
      <c r="C267" s="23">
        <v>1.105</v>
      </c>
      <c r="D267" s="15">
        <v>1.386</v>
      </c>
      <c r="E267" s="15">
        <v>0.7723636595940216</v>
      </c>
      <c r="F267" s="15">
        <v>1.794491471450799</v>
      </c>
      <c r="G267" s="63"/>
      <c r="H267" s="50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1.794491471450799</v>
      </c>
      <c r="O267" s="66"/>
      <c r="S267" s="11"/>
    </row>
    <row r="268" spans="1:19" s="28" customFormat="1" ht="12">
      <c r="A268" s="22"/>
      <c r="B268" s="17" t="s">
        <v>286</v>
      </c>
      <c r="C268" s="23">
        <v>1.044</v>
      </c>
      <c r="D268" s="15">
        <v>8.617</v>
      </c>
      <c r="E268" s="15">
        <v>0.788470179658498</v>
      </c>
      <c r="F268" s="15">
        <v>10.928758274323316</v>
      </c>
      <c r="G268" s="63"/>
      <c r="H268" s="50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10.928758274323316</v>
      </c>
      <c r="O268" s="66"/>
      <c r="S268" s="11"/>
    </row>
    <row r="269" spans="1:19" s="28" customFormat="1" ht="12">
      <c r="A269" s="22"/>
      <c r="B269" s="17" t="s">
        <v>287</v>
      </c>
      <c r="C269" s="23">
        <v>0.459</v>
      </c>
      <c r="D269" s="15">
        <v>1.649</v>
      </c>
      <c r="E269" s="15">
        <v>2.320253722949917</v>
      </c>
      <c r="F269" s="15">
        <v>1.1999758214338279</v>
      </c>
      <c r="G269" s="63"/>
      <c r="H269" s="50">
        <v>0.521</v>
      </c>
      <c r="I269" s="54">
        <v>0</v>
      </c>
      <c r="J269" s="54">
        <v>0</v>
      </c>
      <c r="K269" s="54">
        <v>790.039039318393</v>
      </c>
      <c r="L269" s="54">
        <v>790.039039318393</v>
      </c>
      <c r="M269" s="54">
        <v>790</v>
      </c>
      <c r="N269" s="54">
        <v>1.1999758214338279</v>
      </c>
      <c r="O269" s="66"/>
      <c r="S269" s="11"/>
    </row>
    <row r="270" spans="1:19" s="28" customFormat="1" ht="12">
      <c r="A270" s="22"/>
      <c r="B270" s="17" t="s">
        <v>288</v>
      </c>
      <c r="C270" s="23">
        <v>1.123</v>
      </c>
      <c r="D270" s="13">
        <v>1.556</v>
      </c>
      <c r="E270" s="13">
        <v>0.7679452585743344</v>
      </c>
      <c r="F270" s="13">
        <v>2.0261860889520484</v>
      </c>
      <c r="G270" s="61"/>
      <c r="H270" s="49">
        <v>0</v>
      </c>
      <c r="I270" s="62">
        <v>0</v>
      </c>
      <c r="J270" s="62">
        <v>0</v>
      </c>
      <c r="K270" s="62">
        <v>0</v>
      </c>
      <c r="L270" s="62">
        <v>0</v>
      </c>
      <c r="M270" s="53">
        <v>0</v>
      </c>
      <c r="N270" s="53">
        <v>2.0261860889520484</v>
      </c>
      <c r="O270" s="66"/>
      <c r="Q270" s="29"/>
      <c r="S270" s="11"/>
    </row>
    <row r="271" spans="1:19" s="28" customFormat="1" ht="12">
      <c r="A271" s="26"/>
      <c r="B271" s="17" t="s">
        <v>289</v>
      </c>
      <c r="C271" s="23">
        <v>3.112</v>
      </c>
      <c r="D271" s="15">
        <v>0.526</v>
      </c>
      <c r="E271" s="15">
        <v>0.5945847796198462</v>
      </c>
      <c r="F271" s="15">
        <v>1.1999844141890232</v>
      </c>
      <c r="G271" s="63"/>
      <c r="H271" s="50">
        <v>0.584</v>
      </c>
      <c r="I271" s="54">
        <v>0</v>
      </c>
      <c r="J271" s="54">
        <v>0</v>
      </c>
      <c r="K271" s="54">
        <v>884.6437226323252</v>
      </c>
      <c r="L271" s="54">
        <v>884.6437226323252</v>
      </c>
      <c r="M271" s="54">
        <v>930.1</v>
      </c>
      <c r="N271" s="54">
        <v>1.1999844141890232</v>
      </c>
      <c r="O271" s="66"/>
      <c r="S271" s="11"/>
    </row>
    <row r="272" spans="1:19" s="28" customFormat="1" ht="12">
      <c r="A272" s="26"/>
      <c r="B272" s="17" t="s">
        <v>290</v>
      </c>
      <c r="C272" s="23">
        <v>1.099</v>
      </c>
      <c r="D272" s="15">
        <v>1.135</v>
      </c>
      <c r="E272" s="15">
        <v>0.7738686229986649</v>
      </c>
      <c r="F272" s="15">
        <v>1.466657215797155</v>
      </c>
      <c r="G272" s="63"/>
      <c r="H272" s="50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1.466657215797155</v>
      </c>
      <c r="O272" s="66"/>
      <c r="S272" s="11"/>
    </row>
    <row r="273" spans="1:19" s="28" customFormat="1" ht="12">
      <c r="A273" s="26"/>
      <c r="B273" s="17" t="s">
        <v>291</v>
      </c>
      <c r="C273" s="23">
        <v>0.501</v>
      </c>
      <c r="D273" s="15">
        <v>1.384</v>
      </c>
      <c r="E273" s="15">
        <v>1.10469522584438</v>
      </c>
      <c r="F273" s="15">
        <v>1.2528342366485123</v>
      </c>
      <c r="G273" s="63"/>
      <c r="H273" s="50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21.4</v>
      </c>
      <c r="N273" s="54">
        <v>1.2528342366485123</v>
      </c>
      <c r="O273" s="66"/>
      <c r="S273" s="11"/>
    </row>
    <row r="274" spans="1:19" s="28" customFormat="1" ht="12">
      <c r="A274" s="26"/>
      <c r="B274" s="17" t="s">
        <v>292</v>
      </c>
      <c r="C274" s="23">
        <v>1.012</v>
      </c>
      <c r="D274" s="15">
        <v>1.157</v>
      </c>
      <c r="E274" s="15">
        <v>0.7976959709738592</v>
      </c>
      <c r="F274" s="15">
        <v>1.4504272832010021</v>
      </c>
      <c r="G274" s="63"/>
      <c r="H274" s="50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1.4504272832010021</v>
      </c>
      <c r="O274" s="68"/>
      <c r="S274" s="11"/>
    </row>
    <row r="275" spans="1:15" s="11" customFormat="1" ht="12">
      <c r="A275" s="30"/>
      <c r="B275" s="31" t="s">
        <v>300</v>
      </c>
      <c r="C275" s="21">
        <f>SUBTOTAL(9,C4:C274)</f>
        <v>432.80700000000024</v>
      </c>
      <c r="D275" s="32">
        <v>1</v>
      </c>
      <c r="E275" s="32">
        <v>0.9615149999999999</v>
      </c>
      <c r="F275" s="32"/>
      <c r="G275" s="38">
        <v>695360</v>
      </c>
      <c r="H275" s="32"/>
      <c r="I275" s="34">
        <v>7959.703000000002</v>
      </c>
      <c r="J275" s="34">
        <v>6765.744</v>
      </c>
      <c r="K275" s="34">
        <v>76438.25378547604</v>
      </c>
      <c r="L275" s="34">
        <v>76438.25378547604</v>
      </c>
      <c r="M275" s="34">
        <v>84602.49</v>
      </c>
      <c r="N275" s="35"/>
      <c r="O275" s="69"/>
    </row>
  </sheetData>
  <sheetProtection/>
  <mergeCells count="1">
    <mergeCell ref="A1:N1"/>
  </mergeCells>
  <conditionalFormatting sqref="A220:B220 A47:B47">
    <cfRule type="expression" priority="8" dxfId="34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15" dxfId="34" stopIfTrue="1">
      <formula>RIGHT($A5,2)="00"</formula>
    </cfRule>
  </conditionalFormatting>
  <conditionalFormatting sqref="A271:B271 A207:B207 A122:B122 A105:B105 A89:B89">
    <cfRule type="expression" priority="14" dxfId="34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13" dxfId="34" stopIfTrue="1">
      <formula>RIGHT('СЕЛО 2022'!#REF!,2)="00"</formula>
    </cfRule>
  </conditionalFormatting>
  <conditionalFormatting sqref="A72">
    <cfRule type="expression" priority="12" dxfId="34" stopIfTrue="1">
      <formula>RIGHT($A72,2)="00"</formula>
    </cfRule>
  </conditionalFormatting>
  <conditionalFormatting sqref="A140">
    <cfRule type="expression" priority="11" dxfId="34" stopIfTrue="1">
      <formula>RIGHT($A140,2)="00"</formula>
    </cfRule>
  </conditionalFormatting>
  <conditionalFormatting sqref="A155">
    <cfRule type="expression" priority="10" dxfId="34" stopIfTrue="1">
      <formula>RIGHT($A155,2)="00"</formula>
    </cfRule>
  </conditionalFormatting>
  <conditionalFormatting sqref="A167:A169">
    <cfRule type="expression" priority="9" dxfId="34" stopIfTrue="1">
      <formula>RIGHT($A167,2)="00"</formula>
    </cfRule>
  </conditionalFormatting>
  <conditionalFormatting sqref="O249 O159 O63 O272:O274">
    <cfRule type="expression" priority="4" dxfId="34" stopIfTrue="1">
      <formula>RIGHT($A61,2)="00"</formula>
    </cfRule>
  </conditionalFormatting>
  <conditionalFormatting sqref="O173 O161 O128:O129 O77 O64 O4 O106 O50:O51 O124:O126 O139 O142:O143 O183:O184 O25:O29 O199:O208">
    <cfRule type="expression" priority="3" dxfId="34" stopIfTrue="1">
      <formula>RIGHT('СЕЛО 2022'!#REF!,2)="00"</formula>
    </cfRule>
  </conditionalFormatting>
  <conditionalFormatting sqref="O171 O90 O270">
    <cfRule type="expression" priority="2" dxfId="34" stopIfTrue="1">
      <formula>RIGHT($A89,2)="00"</formula>
    </cfRule>
  </conditionalFormatting>
  <conditionalFormatting sqref="O260">
    <cfRule type="expression" priority="1" dxfId="34" stopIfTrue="1">
      <formula>RIGHT($A259,2)="00"</formula>
    </cfRule>
  </conditionalFormatting>
  <conditionalFormatting sqref="O34">
    <cfRule type="expression" priority="5" dxfId="34" stopIfTrue="1">
      <formula>RIGHT('СЕЛО 2022'!#REF!,2)="00"</formula>
    </cfRule>
  </conditionalFormatting>
  <conditionalFormatting sqref="O76">
    <cfRule type="expression" priority="6" dxfId="34" stopIfTrue="1">
      <formula>RIGHT('СЕЛО 2022'!#REF!,2)="00"</formula>
    </cfRule>
  </conditionalFormatting>
  <conditionalFormatting sqref="O271">
    <cfRule type="expression" priority="7" dxfId="34" stopIfTrue="1">
      <formula>RIGHT('СЕЛО 2022'!#REF!,2)="00"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1"/>
  <sheetViews>
    <sheetView showZeros="0" view="pageBreakPreview" zoomScaleNormal="80" zoomScaleSheetLayoutView="100" zoomScalePageLayoutView="0" workbookViewId="0" topLeftCell="A1">
      <pane ySplit="3" topLeftCell="A241" activePane="bottomLeft" state="frozen"/>
      <selection pane="topLeft" activeCell="A1" sqref="A1"/>
      <selection pane="bottomLeft" activeCell="N3" sqref="N3"/>
    </sheetView>
  </sheetViews>
  <sheetFormatPr defaultColWidth="9.00390625" defaultRowHeight="12.75"/>
  <cols>
    <col min="1" max="1" width="4.00390625" style="1" bestFit="1" customWidth="1"/>
    <col min="2" max="2" width="31.375" style="4" customWidth="1"/>
    <col min="3" max="3" width="11.375" style="4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78" customWidth="1"/>
    <col min="14" max="14" width="15.375" style="1" customWidth="1"/>
    <col min="15" max="15" width="9.625" style="1" customWidth="1"/>
    <col min="16" max="16" width="9.125" style="1" customWidth="1"/>
    <col min="17" max="17" width="13.625" style="1" bestFit="1" customWidth="1"/>
    <col min="18" max="16384" width="9.125" style="1" customWidth="1"/>
  </cols>
  <sheetData>
    <row r="1" spans="1:14" ht="29.25" customHeight="1">
      <c r="A1" s="84" t="s">
        <v>299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1:20" s="2" customFormat="1" ht="120">
      <c r="A3" s="6" t="s">
        <v>0</v>
      </c>
      <c r="B3" s="6" t="s">
        <v>1</v>
      </c>
      <c r="C3" s="42" t="s">
        <v>303</v>
      </c>
      <c r="D3" s="6" t="s">
        <v>3</v>
      </c>
      <c r="E3" s="6" t="s">
        <v>2</v>
      </c>
      <c r="F3" s="6" t="s">
        <v>4</v>
      </c>
      <c r="G3" s="6" t="s">
        <v>293</v>
      </c>
      <c r="H3" s="6" t="s">
        <v>11</v>
      </c>
      <c r="I3" s="6" t="s">
        <v>5</v>
      </c>
      <c r="J3" s="6" t="s">
        <v>6</v>
      </c>
      <c r="K3" s="6" t="s">
        <v>7</v>
      </c>
      <c r="L3" s="6" t="s">
        <v>8</v>
      </c>
      <c r="M3" s="83" t="s">
        <v>9</v>
      </c>
      <c r="N3" s="6" t="s">
        <v>10</v>
      </c>
      <c r="Q3" s="55"/>
      <c r="R3" s="55"/>
      <c r="S3" s="55"/>
      <c r="T3" s="55"/>
    </row>
    <row r="4" spans="1:19" s="3" customFormat="1" ht="12">
      <c r="A4" s="19" t="s">
        <v>12</v>
      </c>
      <c r="B4" s="20" t="s">
        <v>13</v>
      </c>
      <c r="C4" s="39">
        <v>23.503</v>
      </c>
      <c r="D4" s="9">
        <v>0.9722318887445567</v>
      </c>
      <c r="E4" s="9">
        <v>0.9681076564144643</v>
      </c>
      <c r="F4" s="9"/>
      <c r="G4" s="10"/>
      <c r="H4" s="48"/>
      <c r="I4" s="60">
        <v>13.161</v>
      </c>
      <c r="J4" s="60">
        <v>11.187</v>
      </c>
      <c r="K4" s="60">
        <v>2990.4847962409517</v>
      </c>
      <c r="L4" s="60">
        <v>2990.4847962409517</v>
      </c>
      <c r="M4" s="79">
        <f>SUM(M5:M20)</f>
        <v>2402.2400000000002</v>
      </c>
      <c r="N4" s="52">
        <v>1.0877809583698688</v>
      </c>
      <c r="Q4" s="45"/>
      <c r="R4" s="46"/>
      <c r="S4" s="46"/>
    </row>
    <row r="5" spans="1:19" s="36" customFormat="1" ht="12">
      <c r="A5" s="22"/>
      <c r="B5" s="17" t="s">
        <v>72</v>
      </c>
      <c r="C5" s="40">
        <v>0.555</v>
      </c>
      <c r="D5" s="13">
        <v>0.785</v>
      </c>
      <c r="E5" s="13">
        <v>0.9718542764743379</v>
      </c>
      <c r="F5" s="13">
        <v>0.7877342653137239</v>
      </c>
      <c r="G5" s="14"/>
      <c r="H5" s="49">
        <v>0.222</v>
      </c>
      <c r="I5" s="62">
        <v>0</v>
      </c>
      <c r="J5" s="62">
        <v>0</v>
      </c>
      <c r="K5" s="62">
        <v>351.2341518169989</v>
      </c>
      <c r="L5" s="62">
        <v>351.2341518169989</v>
      </c>
      <c r="M5" s="80">
        <v>280.96</v>
      </c>
      <c r="N5" s="53">
        <v>1.1999599138527586</v>
      </c>
      <c r="O5" s="73"/>
      <c r="Q5" s="44"/>
      <c r="R5" s="46"/>
      <c r="S5" s="46"/>
    </row>
    <row r="6" spans="1:19" s="37" customFormat="1" ht="12">
      <c r="A6" s="22"/>
      <c r="B6" s="17" t="s">
        <v>14</v>
      </c>
      <c r="C6" s="40">
        <v>1.485</v>
      </c>
      <c r="D6" s="13">
        <v>0.52</v>
      </c>
      <c r="E6" s="13">
        <v>0.6579863362940133</v>
      </c>
      <c r="F6" s="13">
        <v>0.7902899670057043</v>
      </c>
      <c r="G6" s="14"/>
      <c r="H6" s="49">
        <v>0.4</v>
      </c>
      <c r="I6" s="62">
        <v>0</v>
      </c>
      <c r="J6" s="62">
        <v>0</v>
      </c>
      <c r="K6" s="62">
        <v>632.3321916716509</v>
      </c>
      <c r="L6" s="62">
        <v>632.3321916716509</v>
      </c>
      <c r="M6" s="80">
        <v>505.8</v>
      </c>
      <c r="N6" s="53">
        <v>1.1999791418956238</v>
      </c>
      <c r="O6" s="73"/>
      <c r="Q6" s="44"/>
      <c r="R6" s="46"/>
      <c r="S6" s="46"/>
    </row>
    <row r="7" spans="1:19" s="37" customFormat="1" ht="12">
      <c r="A7" s="22"/>
      <c r="B7" s="17" t="s">
        <v>15</v>
      </c>
      <c r="C7" s="40">
        <v>8.15</v>
      </c>
      <c r="D7" s="13">
        <v>1.167</v>
      </c>
      <c r="E7" s="13">
        <v>0.5078432280649041</v>
      </c>
      <c r="F7" s="13">
        <v>2.2979532570450134</v>
      </c>
      <c r="G7" s="14"/>
      <c r="H7" s="49">
        <v>0</v>
      </c>
      <c r="I7" s="62">
        <v>0</v>
      </c>
      <c r="J7" s="62">
        <v>0</v>
      </c>
      <c r="K7" s="62">
        <v>0</v>
      </c>
      <c r="L7" s="62">
        <v>0</v>
      </c>
      <c r="M7" s="80">
        <v>0</v>
      </c>
      <c r="N7" s="53">
        <v>2.2979532570450134</v>
      </c>
      <c r="O7" s="73"/>
      <c r="Q7" s="44"/>
      <c r="R7" s="46"/>
      <c r="S7" s="46"/>
    </row>
    <row r="8" spans="1:19" s="37" customFormat="1" ht="12">
      <c r="A8" s="22"/>
      <c r="B8" s="17" t="s">
        <v>16</v>
      </c>
      <c r="C8" s="40">
        <v>0.809</v>
      </c>
      <c r="D8" s="13">
        <v>1.115</v>
      </c>
      <c r="E8" s="13">
        <v>0.8145010482001954</v>
      </c>
      <c r="F8" s="13">
        <v>1.368936237054351</v>
      </c>
      <c r="G8" s="14"/>
      <c r="H8" s="49">
        <v>0</v>
      </c>
      <c r="I8" s="62">
        <v>0</v>
      </c>
      <c r="J8" s="62">
        <v>0</v>
      </c>
      <c r="K8" s="62">
        <v>0</v>
      </c>
      <c r="L8" s="62">
        <v>0</v>
      </c>
      <c r="M8" s="80">
        <v>0</v>
      </c>
      <c r="N8" s="53">
        <v>1.368936237054351</v>
      </c>
      <c r="O8" s="73"/>
      <c r="Q8" s="44"/>
      <c r="R8" s="46"/>
      <c r="S8" s="46"/>
    </row>
    <row r="9" spans="1:19" s="37" customFormat="1" ht="12">
      <c r="A9" s="22"/>
      <c r="B9" s="17" t="s">
        <v>17</v>
      </c>
      <c r="C9" s="40">
        <v>0.577</v>
      </c>
      <c r="D9" s="13">
        <v>1.517</v>
      </c>
      <c r="E9" s="13">
        <v>0.9527453042120037</v>
      </c>
      <c r="F9" s="13">
        <v>1.5922408573345632</v>
      </c>
      <c r="G9" s="14"/>
      <c r="H9" s="49">
        <v>0</v>
      </c>
      <c r="I9" s="62">
        <v>0</v>
      </c>
      <c r="J9" s="62">
        <v>0</v>
      </c>
      <c r="K9" s="62">
        <v>0</v>
      </c>
      <c r="L9" s="62">
        <v>0</v>
      </c>
      <c r="M9" s="80">
        <v>0</v>
      </c>
      <c r="N9" s="53">
        <v>1.5922408573345632</v>
      </c>
      <c r="O9" s="73"/>
      <c r="Q9" s="44"/>
      <c r="R9" s="46"/>
      <c r="S9" s="46"/>
    </row>
    <row r="10" spans="1:19" s="37" customFormat="1" ht="12">
      <c r="A10" s="22"/>
      <c r="B10" s="17" t="s">
        <v>18</v>
      </c>
      <c r="C10" s="40">
        <v>0.373</v>
      </c>
      <c r="D10" s="13">
        <v>1.773</v>
      </c>
      <c r="E10" s="13">
        <v>1.5406408526240296</v>
      </c>
      <c r="F10" s="13">
        <v>1.1608198013704587</v>
      </c>
      <c r="G10" s="14"/>
      <c r="H10" s="49">
        <v>0.023</v>
      </c>
      <c r="I10" s="62">
        <v>0</v>
      </c>
      <c r="J10" s="62">
        <v>0</v>
      </c>
      <c r="K10" s="62">
        <v>35.56331520522125</v>
      </c>
      <c r="L10" s="62">
        <v>35.56331520522125</v>
      </c>
      <c r="M10" s="80">
        <v>28.5</v>
      </c>
      <c r="N10" s="53">
        <v>1.2000404157356483</v>
      </c>
      <c r="O10" s="73"/>
      <c r="Q10" s="44"/>
      <c r="R10" s="46"/>
      <c r="S10" s="46"/>
    </row>
    <row r="11" spans="1:19" s="37" customFormat="1" ht="12">
      <c r="A11" s="22"/>
      <c r="B11" s="17" t="s">
        <v>19</v>
      </c>
      <c r="C11" s="40">
        <v>0.851</v>
      </c>
      <c r="D11" s="13">
        <v>1.121</v>
      </c>
      <c r="E11" s="13">
        <v>0.7975321105396835</v>
      </c>
      <c r="F11" s="13">
        <v>1.4155860387131352</v>
      </c>
      <c r="G11" s="14"/>
      <c r="H11" s="49">
        <v>0</v>
      </c>
      <c r="I11" s="62">
        <v>0</v>
      </c>
      <c r="J11" s="62">
        <v>0</v>
      </c>
      <c r="K11" s="62">
        <v>0</v>
      </c>
      <c r="L11" s="62">
        <v>0</v>
      </c>
      <c r="M11" s="80">
        <v>0</v>
      </c>
      <c r="N11" s="53">
        <v>1.4155860387131352</v>
      </c>
      <c r="O11" s="73"/>
      <c r="Q11" s="44"/>
      <c r="R11" s="46"/>
      <c r="S11" s="46"/>
    </row>
    <row r="12" spans="1:19" s="37" customFormat="1" ht="24">
      <c r="A12" s="22"/>
      <c r="B12" s="17" t="s">
        <v>20</v>
      </c>
      <c r="C12" s="40">
        <v>0.306</v>
      </c>
      <c r="D12" s="13">
        <v>1.355</v>
      </c>
      <c r="E12" s="13">
        <v>1.6812423483291048</v>
      </c>
      <c r="F12" s="13">
        <v>0.815951623421014</v>
      </c>
      <c r="G12" s="14"/>
      <c r="H12" s="49">
        <v>0.198</v>
      </c>
      <c r="I12" s="62">
        <v>0</v>
      </c>
      <c r="J12" s="62">
        <v>0</v>
      </c>
      <c r="K12" s="62">
        <v>312.0779216499165</v>
      </c>
      <c r="L12" s="62">
        <v>312.0779216499165</v>
      </c>
      <c r="M12" s="80">
        <v>249.7</v>
      </c>
      <c r="N12" s="53">
        <v>1.2000271699915914</v>
      </c>
      <c r="O12" s="73"/>
      <c r="Q12" s="44"/>
      <c r="R12" s="46"/>
      <c r="S12" s="46"/>
    </row>
    <row r="13" spans="1:19" s="37" customFormat="1" ht="12">
      <c r="A13" s="22"/>
      <c r="B13" s="17" t="s">
        <v>21</v>
      </c>
      <c r="C13" s="40">
        <v>0.572</v>
      </c>
      <c r="D13" s="13">
        <v>0.751</v>
      </c>
      <c r="E13" s="13">
        <v>0.956959178816897</v>
      </c>
      <c r="F13" s="13">
        <v>0.5847774666088397</v>
      </c>
      <c r="G13" s="14"/>
      <c r="H13" s="49">
        <v>0.337</v>
      </c>
      <c r="I13" s="62">
        <v>13.161</v>
      </c>
      <c r="J13" s="62">
        <v>11.187</v>
      </c>
      <c r="K13" s="62">
        <v>520.7338807540187</v>
      </c>
      <c r="L13" s="62">
        <v>520.7338807540187</v>
      </c>
      <c r="M13" s="80">
        <v>425.5</v>
      </c>
      <c r="N13" s="53">
        <v>1.1999758492083101</v>
      </c>
      <c r="O13" s="73"/>
      <c r="Q13" s="44"/>
      <c r="R13" s="46"/>
      <c r="S13" s="46"/>
    </row>
    <row r="14" spans="1:19" s="37" customFormat="1" ht="12">
      <c r="A14" s="22"/>
      <c r="B14" s="17" t="s">
        <v>22</v>
      </c>
      <c r="C14" s="40">
        <v>0.969</v>
      </c>
      <c r="D14" s="13">
        <v>1.029</v>
      </c>
      <c r="E14" s="13">
        <v>0.7577294488131178</v>
      </c>
      <c r="F14" s="13">
        <v>1.3580044983229718</v>
      </c>
      <c r="G14" s="14"/>
      <c r="H14" s="49">
        <v>0</v>
      </c>
      <c r="I14" s="62">
        <v>0</v>
      </c>
      <c r="J14" s="62">
        <v>0</v>
      </c>
      <c r="K14" s="62">
        <v>0</v>
      </c>
      <c r="L14" s="62">
        <v>0</v>
      </c>
      <c r="M14" s="80">
        <v>0</v>
      </c>
      <c r="N14" s="53">
        <v>1.3580044983229718</v>
      </c>
      <c r="O14" s="73"/>
      <c r="Q14" s="44"/>
      <c r="R14" s="46"/>
      <c r="S14" s="46"/>
    </row>
    <row r="15" spans="1:19" s="37" customFormat="1" ht="12">
      <c r="A15" s="22"/>
      <c r="B15" s="17" t="s">
        <v>23</v>
      </c>
      <c r="C15" s="40">
        <v>0.261</v>
      </c>
      <c r="D15" s="13">
        <v>1.155</v>
      </c>
      <c r="E15" s="13">
        <v>1.8227856333595789</v>
      </c>
      <c r="F15" s="13">
        <v>0.6436455471569731</v>
      </c>
      <c r="G15" s="14"/>
      <c r="H15" s="49">
        <v>0.265</v>
      </c>
      <c r="I15" s="62">
        <v>0</v>
      </c>
      <c r="J15" s="62">
        <v>0</v>
      </c>
      <c r="K15" s="62">
        <v>418.07388168883136</v>
      </c>
      <c r="L15" s="62">
        <v>418.07388168883136</v>
      </c>
      <c r="M15" s="80">
        <v>334.48</v>
      </c>
      <c r="N15" s="53">
        <v>1.2000347571071903</v>
      </c>
      <c r="O15" s="73"/>
      <c r="Q15" s="44"/>
      <c r="R15" s="46"/>
      <c r="S15" s="46"/>
    </row>
    <row r="16" spans="1:19" s="37" customFormat="1" ht="12">
      <c r="A16" s="22"/>
      <c r="B16" s="17" t="s">
        <v>24</v>
      </c>
      <c r="C16" s="40">
        <v>1.895</v>
      </c>
      <c r="D16" s="13">
        <v>0.701</v>
      </c>
      <c r="E16" s="13">
        <v>0.6174605327997966</v>
      </c>
      <c r="F16" s="13">
        <v>1.145295233885483</v>
      </c>
      <c r="G16" s="14"/>
      <c r="H16" s="49">
        <v>0.064</v>
      </c>
      <c r="I16" s="62">
        <v>0</v>
      </c>
      <c r="J16" s="62">
        <v>0</v>
      </c>
      <c r="K16" s="62">
        <v>101.1041418531506</v>
      </c>
      <c r="L16" s="62">
        <v>101.1041418531506</v>
      </c>
      <c r="M16" s="80">
        <v>80.9</v>
      </c>
      <c r="N16" s="53">
        <v>1.1999977589532562</v>
      </c>
      <c r="O16" s="73"/>
      <c r="Q16" s="44"/>
      <c r="R16" s="46"/>
      <c r="S16" s="46"/>
    </row>
    <row r="17" spans="1:19" s="37" customFormat="1" ht="12">
      <c r="A17" s="22"/>
      <c r="B17" s="17" t="s">
        <v>25</v>
      </c>
      <c r="C17" s="40">
        <v>0.46</v>
      </c>
      <c r="D17" s="13">
        <v>1.462</v>
      </c>
      <c r="E17" s="13">
        <v>1.4285573687473943</v>
      </c>
      <c r="F17" s="13">
        <v>1.033410072275872</v>
      </c>
      <c r="G17" s="14"/>
      <c r="H17" s="49">
        <v>0.109</v>
      </c>
      <c r="I17" s="62">
        <v>0</v>
      </c>
      <c r="J17" s="62">
        <v>0</v>
      </c>
      <c r="K17" s="62">
        <v>172.91378654471123</v>
      </c>
      <c r="L17" s="62">
        <v>172.91378654471123</v>
      </c>
      <c r="M17" s="80">
        <v>138.32</v>
      </c>
      <c r="N17" s="53">
        <v>1.1999867176612524</v>
      </c>
      <c r="O17" s="73"/>
      <c r="Q17" s="44"/>
      <c r="R17" s="46"/>
      <c r="S17" s="46"/>
    </row>
    <row r="18" spans="1:19" s="37" customFormat="1" ht="12">
      <c r="A18" s="22"/>
      <c r="B18" s="17" t="s">
        <v>26</v>
      </c>
      <c r="C18" s="40">
        <v>4.533</v>
      </c>
      <c r="D18" s="13">
        <v>0.686</v>
      </c>
      <c r="E18" s="13">
        <v>0.5350757979274248</v>
      </c>
      <c r="F18" s="13">
        <v>1.3020613502931149</v>
      </c>
      <c r="G18" s="14"/>
      <c r="H18" s="49">
        <v>0</v>
      </c>
      <c r="I18" s="62">
        <v>0</v>
      </c>
      <c r="J18" s="62">
        <v>0</v>
      </c>
      <c r="K18" s="62">
        <v>0</v>
      </c>
      <c r="L18" s="62">
        <v>0</v>
      </c>
      <c r="M18" s="80">
        <v>0.88</v>
      </c>
      <c r="N18" s="53">
        <v>1.3020613502931149</v>
      </c>
      <c r="O18" s="73"/>
      <c r="Q18" s="44"/>
      <c r="R18" s="46"/>
      <c r="S18" s="46"/>
    </row>
    <row r="19" spans="1:19" s="37" customFormat="1" ht="12">
      <c r="A19" s="22"/>
      <c r="B19" s="17" t="s">
        <v>27</v>
      </c>
      <c r="C19" s="40">
        <v>0.811</v>
      </c>
      <c r="D19" s="13">
        <v>0.636</v>
      </c>
      <c r="E19" s="13">
        <v>0.8136531493129253</v>
      </c>
      <c r="F19" s="13">
        <v>0.7716598516665961</v>
      </c>
      <c r="G19" s="14"/>
      <c r="H19" s="49">
        <v>0.283</v>
      </c>
      <c r="I19" s="62">
        <v>0</v>
      </c>
      <c r="J19" s="62">
        <v>0</v>
      </c>
      <c r="K19" s="62">
        <v>446.4515250564523</v>
      </c>
      <c r="L19" s="62">
        <v>446.4515250564523</v>
      </c>
      <c r="M19" s="80">
        <v>357.2</v>
      </c>
      <c r="N19" s="53">
        <v>1.2000465084412177</v>
      </c>
      <c r="O19" s="73"/>
      <c r="Q19" s="44"/>
      <c r="R19" s="46"/>
      <c r="S19" s="46"/>
    </row>
    <row r="20" spans="1:19" s="37" customFormat="1" ht="12">
      <c r="A20" s="22"/>
      <c r="B20" s="17" t="s">
        <v>28</v>
      </c>
      <c r="C20" s="40">
        <v>0.896</v>
      </c>
      <c r="D20" s="13">
        <v>1.081</v>
      </c>
      <c r="E20" s="13">
        <v>0.7811164489875224</v>
      </c>
      <c r="F20" s="13">
        <v>1.3839165740283468</v>
      </c>
      <c r="G20" s="14"/>
      <c r="H20" s="49">
        <v>0</v>
      </c>
      <c r="I20" s="62">
        <v>0</v>
      </c>
      <c r="J20" s="62">
        <v>0</v>
      </c>
      <c r="K20" s="62">
        <v>0</v>
      </c>
      <c r="L20" s="62">
        <v>0</v>
      </c>
      <c r="M20" s="80">
        <v>0</v>
      </c>
      <c r="N20" s="53">
        <v>1.3839165740283468</v>
      </c>
      <c r="O20" s="73"/>
      <c r="Q20" s="44"/>
      <c r="R20" s="46"/>
      <c r="S20" s="46"/>
    </row>
    <row r="21" spans="1:19" s="3" customFormat="1" ht="12">
      <c r="A21" s="24" t="s">
        <v>29</v>
      </c>
      <c r="B21" s="25" t="s">
        <v>30</v>
      </c>
      <c r="C21" s="39">
        <v>7.247</v>
      </c>
      <c r="D21" s="9">
        <v>0.793</v>
      </c>
      <c r="E21" s="9">
        <v>0.8673357207227241</v>
      </c>
      <c r="F21" s="9"/>
      <c r="G21" s="10"/>
      <c r="H21" s="48"/>
      <c r="I21" s="60">
        <v>339.428</v>
      </c>
      <c r="J21" s="60">
        <v>288.51300000000003</v>
      </c>
      <c r="K21" s="60">
        <v>2344.807481652407</v>
      </c>
      <c r="L21" s="60">
        <v>2344.807481652407</v>
      </c>
      <c r="M21" s="79">
        <f>SUM(M22:M29)</f>
        <v>2133.12</v>
      </c>
      <c r="N21" s="52">
        <v>1.1795283527535205</v>
      </c>
      <c r="O21" s="73"/>
      <c r="Q21" s="45"/>
      <c r="R21" s="46"/>
      <c r="S21" s="46"/>
    </row>
    <row r="22" spans="1:19" s="37" customFormat="1" ht="12">
      <c r="A22" s="22"/>
      <c r="B22" s="17" t="s">
        <v>31</v>
      </c>
      <c r="C22" s="40">
        <v>4.179</v>
      </c>
      <c r="D22" s="13">
        <v>0.685</v>
      </c>
      <c r="E22" s="13">
        <v>0.45766618337532494</v>
      </c>
      <c r="F22" s="13">
        <v>1.2967240859878917</v>
      </c>
      <c r="G22" s="14"/>
      <c r="H22" s="49">
        <v>0</v>
      </c>
      <c r="I22" s="62">
        <v>0</v>
      </c>
      <c r="J22" s="62">
        <v>0</v>
      </c>
      <c r="K22" s="62">
        <v>0</v>
      </c>
      <c r="L22" s="62">
        <v>0</v>
      </c>
      <c r="M22" s="80">
        <v>0</v>
      </c>
      <c r="N22" s="53">
        <v>1.2967240859878917</v>
      </c>
      <c r="O22" s="73"/>
      <c r="Q22" s="44"/>
      <c r="R22" s="46"/>
      <c r="S22" s="46"/>
    </row>
    <row r="23" spans="1:19" s="37" customFormat="1" ht="12">
      <c r="A23" s="22"/>
      <c r="B23" s="17" t="s">
        <v>32</v>
      </c>
      <c r="C23" s="40">
        <v>0.36</v>
      </c>
      <c r="D23" s="13">
        <v>0.98</v>
      </c>
      <c r="E23" s="13">
        <v>1.2742520653228855</v>
      </c>
      <c r="F23" s="13">
        <v>0.5690786043589231</v>
      </c>
      <c r="G23" s="14"/>
      <c r="H23" s="49">
        <v>0.289</v>
      </c>
      <c r="I23" s="62">
        <v>22.405</v>
      </c>
      <c r="J23" s="62">
        <v>19.044</v>
      </c>
      <c r="K23" s="62">
        <v>438.10572874029486</v>
      </c>
      <c r="L23" s="62">
        <v>438.10572874029486</v>
      </c>
      <c r="M23" s="80">
        <v>365.68</v>
      </c>
      <c r="N23" s="53">
        <v>1.1999313683805157</v>
      </c>
      <c r="O23" s="73"/>
      <c r="Q23" s="44"/>
      <c r="R23" s="46"/>
      <c r="S23" s="46"/>
    </row>
    <row r="24" spans="1:19" s="37" customFormat="1" ht="12">
      <c r="A24" s="22"/>
      <c r="B24" s="17" t="s">
        <v>33</v>
      </c>
      <c r="C24" s="40">
        <v>0.314</v>
      </c>
      <c r="D24" s="13">
        <v>0.74</v>
      </c>
      <c r="E24" s="13">
        <v>1.3602041322820535</v>
      </c>
      <c r="F24" s="13">
        <v>0.34403598874419</v>
      </c>
      <c r="G24" s="14"/>
      <c r="H24" s="49">
        <v>0.366</v>
      </c>
      <c r="I24" s="62">
        <v>172.678</v>
      </c>
      <c r="J24" s="62">
        <v>146.776</v>
      </c>
      <c r="K24" s="62">
        <v>430.67429477564946</v>
      </c>
      <c r="L24" s="62">
        <v>430.67429477564946</v>
      </c>
      <c r="M24" s="80">
        <v>462</v>
      </c>
      <c r="N24" s="53">
        <v>1.2000736788665627</v>
      </c>
      <c r="O24" s="73"/>
      <c r="Q24" s="44"/>
      <c r="R24" s="46"/>
      <c r="S24" s="46"/>
    </row>
    <row r="25" spans="1:19" s="37" customFormat="1" ht="12">
      <c r="A25" s="22"/>
      <c r="B25" s="17" t="s">
        <v>34</v>
      </c>
      <c r="C25" s="40">
        <v>0.76</v>
      </c>
      <c r="D25" s="13">
        <v>1.084</v>
      </c>
      <c r="E25" s="13">
        <v>0.7126832871332188</v>
      </c>
      <c r="F25" s="13">
        <v>1.5210122358283569</v>
      </c>
      <c r="G25" s="14"/>
      <c r="H25" s="49">
        <v>0</v>
      </c>
      <c r="I25" s="62">
        <v>0</v>
      </c>
      <c r="J25" s="62">
        <v>0</v>
      </c>
      <c r="K25" s="62">
        <v>0</v>
      </c>
      <c r="L25" s="62">
        <v>0</v>
      </c>
      <c r="M25" s="80">
        <v>0</v>
      </c>
      <c r="N25" s="53">
        <v>1.5210122358283569</v>
      </c>
      <c r="O25" s="73"/>
      <c r="Q25" s="44"/>
      <c r="R25" s="46"/>
      <c r="S25" s="46"/>
    </row>
    <row r="26" spans="1:19" s="37" customFormat="1" ht="24">
      <c r="A26" s="22"/>
      <c r="B26" s="17" t="s">
        <v>35</v>
      </c>
      <c r="C26" s="40">
        <v>0.365</v>
      </c>
      <c r="D26" s="13">
        <v>0.763</v>
      </c>
      <c r="E26" s="13">
        <v>1.2667129861485567</v>
      </c>
      <c r="F26" s="13">
        <v>0.4023463944424404</v>
      </c>
      <c r="G26" s="14"/>
      <c r="H26" s="49">
        <v>0.369</v>
      </c>
      <c r="I26" s="62">
        <v>144.345</v>
      </c>
      <c r="J26" s="62">
        <v>122.693</v>
      </c>
      <c r="K26" s="62">
        <v>459.8269239144095</v>
      </c>
      <c r="L26" s="62">
        <v>459.8269239144095</v>
      </c>
      <c r="M26" s="80">
        <v>466</v>
      </c>
      <c r="N26" s="53">
        <v>1.1999727178736501</v>
      </c>
      <c r="O26" s="73"/>
      <c r="Q26" s="44"/>
      <c r="R26" s="46"/>
      <c r="S26" s="46"/>
    </row>
    <row r="27" spans="1:19" s="36" customFormat="1" ht="12">
      <c r="A27" s="22"/>
      <c r="B27" s="17" t="s">
        <v>36</v>
      </c>
      <c r="C27" s="40">
        <v>0.355</v>
      </c>
      <c r="D27" s="15">
        <v>1.161</v>
      </c>
      <c r="E27" s="15">
        <v>1.282467067741236</v>
      </c>
      <c r="F27" s="15">
        <v>0.7052864039969684</v>
      </c>
      <c r="G27" s="16"/>
      <c r="H27" s="50">
        <v>0.225</v>
      </c>
      <c r="I27" s="54">
        <v>0</v>
      </c>
      <c r="J27" s="54">
        <v>0</v>
      </c>
      <c r="K27" s="54">
        <v>355.75727099853293</v>
      </c>
      <c r="L27" s="54">
        <v>355.75727099853293</v>
      </c>
      <c r="M27" s="81">
        <v>311.12</v>
      </c>
      <c r="N27" s="54">
        <v>1.2000594186533702</v>
      </c>
      <c r="O27" s="73"/>
      <c r="Q27" s="44"/>
      <c r="R27" s="46"/>
      <c r="S27" s="46"/>
    </row>
    <row r="28" spans="1:19" s="37" customFormat="1" ht="12">
      <c r="A28" s="22"/>
      <c r="B28" s="17" t="s">
        <v>37</v>
      </c>
      <c r="C28" s="40">
        <v>0.375</v>
      </c>
      <c r="D28" s="15">
        <v>0.98</v>
      </c>
      <c r="E28" s="15">
        <v>1.2515119698129213</v>
      </c>
      <c r="F28" s="15">
        <v>0.6830528381973786</v>
      </c>
      <c r="G28" s="16"/>
      <c r="H28" s="50">
        <v>0.243</v>
      </c>
      <c r="I28" s="54">
        <v>0</v>
      </c>
      <c r="J28" s="54">
        <v>0</v>
      </c>
      <c r="K28" s="54">
        <v>383.2108481170133</v>
      </c>
      <c r="L28" s="54">
        <v>383.2108481170133</v>
      </c>
      <c r="M28" s="81">
        <v>306.56</v>
      </c>
      <c r="N28" s="54">
        <v>1.1999853660110915</v>
      </c>
      <c r="O28" s="73"/>
      <c r="Q28" s="44"/>
      <c r="R28" s="46"/>
      <c r="S28" s="46"/>
    </row>
    <row r="29" spans="1:19" s="37" customFormat="1" ht="12">
      <c r="A29" s="22"/>
      <c r="B29" s="17" t="s">
        <v>38</v>
      </c>
      <c r="C29" s="40">
        <v>0.539</v>
      </c>
      <c r="D29" s="15">
        <v>0.767</v>
      </c>
      <c r="E29" s="15">
        <v>0.8404877701730129</v>
      </c>
      <c r="F29" s="15">
        <v>0.8125653307746696</v>
      </c>
      <c r="G29" s="16"/>
      <c r="H29" s="50">
        <v>0.176</v>
      </c>
      <c r="I29" s="54">
        <v>0</v>
      </c>
      <c r="J29" s="54">
        <v>0</v>
      </c>
      <c r="K29" s="54">
        <v>277.2324151065071</v>
      </c>
      <c r="L29" s="54">
        <v>277.2324151065071</v>
      </c>
      <c r="M29" s="81">
        <v>221.76</v>
      </c>
      <c r="N29" s="54">
        <v>1.1999546996116501</v>
      </c>
      <c r="O29" s="73"/>
      <c r="Q29" s="44"/>
      <c r="R29" s="46"/>
      <c r="S29" s="46"/>
    </row>
    <row r="30" spans="1:19" s="3" customFormat="1" ht="12">
      <c r="A30" s="24" t="s">
        <v>39</v>
      </c>
      <c r="B30" s="25" t="s">
        <v>40</v>
      </c>
      <c r="C30" s="39">
        <v>16.092</v>
      </c>
      <c r="D30" s="32">
        <v>1.648</v>
      </c>
      <c r="E30" s="32">
        <v>0.5687195172088123</v>
      </c>
      <c r="F30" s="32"/>
      <c r="G30" s="33"/>
      <c r="H30" s="51"/>
      <c r="I30" s="38">
        <v>0</v>
      </c>
      <c r="J30" s="38">
        <v>0</v>
      </c>
      <c r="K30" s="38">
        <v>459.58428965852966</v>
      </c>
      <c r="L30" s="38">
        <v>459.58428965852966</v>
      </c>
      <c r="M30" s="82">
        <f>M31</f>
        <v>367.68</v>
      </c>
      <c r="N30" s="38">
        <v>2.9295318224046754</v>
      </c>
      <c r="O30" s="73"/>
      <c r="Q30" s="45"/>
      <c r="R30" s="46"/>
      <c r="S30" s="46"/>
    </row>
    <row r="31" spans="1:19" s="37" customFormat="1" ht="12">
      <c r="A31" s="26"/>
      <c r="B31" s="17" t="s">
        <v>41</v>
      </c>
      <c r="C31" s="40">
        <v>0.892</v>
      </c>
      <c r="D31" s="15">
        <v>1.068</v>
      </c>
      <c r="E31" s="15">
        <v>1.161827699628318</v>
      </c>
      <c r="F31" s="15">
        <v>0.9192412957116323</v>
      </c>
      <c r="G31" s="16"/>
      <c r="H31" s="50">
        <v>0.291</v>
      </c>
      <c r="I31" s="54">
        <v>0</v>
      </c>
      <c r="J31" s="54">
        <v>0</v>
      </c>
      <c r="K31" s="54">
        <v>459.58428965852966</v>
      </c>
      <c r="L31" s="54">
        <v>459.58428965852966</v>
      </c>
      <c r="M31" s="81">
        <v>367.68</v>
      </c>
      <c r="N31" s="54">
        <v>1.2000095974018572</v>
      </c>
      <c r="O31" s="73"/>
      <c r="Q31" s="44"/>
      <c r="R31" s="46"/>
      <c r="S31" s="46"/>
    </row>
    <row r="32" spans="1:19" s="37" customFormat="1" ht="12">
      <c r="A32" s="26"/>
      <c r="B32" s="17" t="s">
        <v>42</v>
      </c>
      <c r="C32" s="40">
        <v>2.758</v>
      </c>
      <c r="D32" s="15">
        <v>1.122</v>
      </c>
      <c r="E32" s="15">
        <v>0.7348205726484057</v>
      </c>
      <c r="F32" s="15">
        <v>1.5269033581301903</v>
      </c>
      <c r="G32" s="16"/>
      <c r="H32" s="50">
        <v>0</v>
      </c>
      <c r="I32" s="54">
        <v>0</v>
      </c>
      <c r="J32" s="54">
        <v>0</v>
      </c>
      <c r="K32" s="54">
        <v>0</v>
      </c>
      <c r="L32" s="54">
        <v>0</v>
      </c>
      <c r="M32" s="81">
        <v>0</v>
      </c>
      <c r="N32" s="54">
        <v>1.5269033581301903</v>
      </c>
      <c r="O32" s="73"/>
      <c r="Q32" s="44"/>
      <c r="R32" s="46"/>
      <c r="S32" s="46"/>
    </row>
    <row r="33" spans="1:19" s="37" customFormat="1" ht="12">
      <c r="A33" s="22"/>
      <c r="B33" s="17" t="s">
        <v>43</v>
      </c>
      <c r="C33" s="40">
        <v>1.044</v>
      </c>
      <c r="D33" s="15">
        <v>1.474</v>
      </c>
      <c r="E33" s="15">
        <v>1.069939268751932</v>
      </c>
      <c r="F33" s="15">
        <v>1.3776482862615171</v>
      </c>
      <c r="G33" s="16"/>
      <c r="H33" s="50">
        <v>0</v>
      </c>
      <c r="I33" s="54">
        <v>0</v>
      </c>
      <c r="J33" s="54">
        <v>0</v>
      </c>
      <c r="K33" s="54">
        <v>0</v>
      </c>
      <c r="L33" s="54">
        <v>0</v>
      </c>
      <c r="M33" s="81">
        <v>0</v>
      </c>
      <c r="N33" s="54">
        <v>1.3776482862615171</v>
      </c>
      <c r="O33" s="73"/>
      <c r="Q33" s="44"/>
      <c r="R33" s="46"/>
      <c r="S33" s="46"/>
    </row>
    <row r="34" spans="1:19" s="37" customFormat="1" ht="12">
      <c r="A34" s="22"/>
      <c r="B34" s="17" t="s">
        <v>44</v>
      </c>
      <c r="C34" s="40">
        <v>1.593</v>
      </c>
      <c r="D34" s="15">
        <v>1.688</v>
      </c>
      <c r="E34" s="15">
        <v>0.884099493965807</v>
      </c>
      <c r="F34" s="15">
        <v>1.9092873726554629</v>
      </c>
      <c r="G34" s="16"/>
      <c r="H34" s="50">
        <v>0</v>
      </c>
      <c r="I34" s="54">
        <v>0</v>
      </c>
      <c r="J34" s="54">
        <v>0</v>
      </c>
      <c r="K34" s="54">
        <v>0</v>
      </c>
      <c r="L34" s="54">
        <v>0</v>
      </c>
      <c r="M34" s="81">
        <v>0</v>
      </c>
      <c r="N34" s="54">
        <v>1.9092873726554629</v>
      </c>
      <c r="O34" s="73"/>
      <c r="Q34" s="44"/>
      <c r="R34" s="46"/>
      <c r="S34" s="46"/>
    </row>
    <row r="35" spans="1:19" s="37" customFormat="1" ht="12">
      <c r="A35" s="22"/>
      <c r="B35" s="17" t="s">
        <v>45</v>
      </c>
      <c r="C35" s="40">
        <v>1.527</v>
      </c>
      <c r="D35" s="15">
        <v>2.244</v>
      </c>
      <c r="E35" s="15">
        <v>0.8993741599857819</v>
      </c>
      <c r="F35" s="15">
        <v>2.4950683484563037</v>
      </c>
      <c r="G35" s="16"/>
      <c r="H35" s="50">
        <v>0</v>
      </c>
      <c r="I35" s="54">
        <v>0</v>
      </c>
      <c r="J35" s="54">
        <v>0</v>
      </c>
      <c r="K35" s="54">
        <v>0</v>
      </c>
      <c r="L35" s="54">
        <v>0</v>
      </c>
      <c r="M35" s="81">
        <v>0</v>
      </c>
      <c r="N35" s="54">
        <v>2.4950683484563037</v>
      </c>
      <c r="O35" s="73"/>
      <c r="Q35" s="44"/>
      <c r="R35" s="46"/>
      <c r="S35" s="46"/>
    </row>
    <row r="36" spans="1:19" s="37" customFormat="1" ht="12">
      <c r="A36" s="22"/>
      <c r="B36" s="17" t="s">
        <v>46</v>
      </c>
      <c r="C36" s="40">
        <v>6.833</v>
      </c>
      <c r="D36" s="15">
        <v>1.902</v>
      </c>
      <c r="E36" s="15">
        <v>0.6161246360846991</v>
      </c>
      <c r="F36" s="15">
        <v>3.0870377332850727</v>
      </c>
      <c r="G36" s="16"/>
      <c r="H36" s="50">
        <v>0</v>
      </c>
      <c r="I36" s="54">
        <v>0</v>
      </c>
      <c r="J36" s="54">
        <v>0</v>
      </c>
      <c r="K36" s="54">
        <v>0</v>
      </c>
      <c r="L36" s="54">
        <v>0</v>
      </c>
      <c r="M36" s="81">
        <v>0</v>
      </c>
      <c r="N36" s="54">
        <v>3.0870377332850727</v>
      </c>
      <c r="O36" s="73"/>
      <c r="Q36" s="44"/>
      <c r="R36" s="46"/>
      <c r="S36" s="46"/>
    </row>
    <row r="37" spans="1:19" s="37" customFormat="1" ht="12">
      <c r="A37" s="22"/>
      <c r="B37" s="17" t="s">
        <v>47</v>
      </c>
      <c r="C37" s="40">
        <v>1.445</v>
      </c>
      <c r="D37" s="13">
        <v>1.261</v>
      </c>
      <c r="E37" s="13">
        <v>0.9202955034221368</v>
      </c>
      <c r="F37" s="13">
        <v>1.370212062659164</v>
      </c>
      <c r="G37" s="14"/>
      <c r="H37" s="49">
        <v>0</v>
      </c>
      <c r="I37" s="62">
        <v>0</v>
      </c>
      <c r="J37" s="62">
        <v>0</v>
      </c>
      <c r="K37" s="62">
        <v>0</v>
      </c>
      <c r="L37" s="62">
        <v>0</v>
      </c>
      <c r="M37" s="80">
        <v>0</v>
      </c>
      <c r="N37" s="53">
        <v>1.370212062659164</v>
      </c>
      <c r="O37" s="73"/>
      <c r="Q37" s="44"/>
      <c r="R37" s="46"/>
      <c r="S37" s="46"/>
    </row>
    <row r="38" spans="1:19" s="3" customFormat="1" ht="24">
      <c r="A38" s="24" t="s">
        <v>48</v>
      </c>
      <c r="B38" s="25" t="s">
        <v>49</v>
      </c>
      <c r="C38" s="39">
        <v>11.699999999999998</v>
      </c>
      <c r="D38" s="32">
        <v>0.812</v>
      </c>
      <c r="E38" s="32">
        <v>0.9098053067136702</v>
      </c>
      <c r="F38" s="32"/>
      <c r="G38" s="33"/>
      <c r="H38" s="51"/>
      <c r="I38" s="38">
        <v>161.352</v>
      </c>
      <c r="J38" s="38">
        <v>137.14999999999998</v>
      </c>
      <c r="K38" s="38">
        <v>3143.5960566270287</v>
      </c>
      <c r="L38" s="38">
        <v>3143.5960566270287</v>
      </c>
      <c r="M38" s="82">
        <f>SUM(M39:M49)</f>
        <v>2636.96</v>
      </c>
      <c r="N38" s="38">
        <v>1.0876209054905264</v>
      </c>
      <c r="O38" s="73"/>
      <c r="Q38" s="45"/>
      <c r="R38" s="46"/>
      <c r="S38" s="46"/>
    </row>
    <row r="39" spans="1:19" s="37" customFormat="1" ht="24">
      <c r="A39" s="22"/>
      <c r="B39" s="17" t="s">
        <v>50</v>
      </c>
      <c r="C39" s="40">
        <v>6.841</v>
      </c>
      <c r="D39" s="15">
        <v>0.758</v>
      </c>
      <c r="E39" s="15">
        <v>0.4706486208295537</v>
      </c>
      <c r="F39" s="15">
        <v>1.6005433362663801</v>
      </c>
      <c r="G39" s="16"/>
      <c r="H39" s="50">
        <v>0</v>
      </c>
      <c r="I39" s="54">
        <v>0</v>
      </c>
      <c r="J39" s="54">
        <v>0</v>
      </c>
      <c r="K39" s="54">
        <v>0</v>
      </c>
      <c r="L39" s="54">
        <v>0</v>
      </c>
      <c r="M39" s="81">
        <v>0</v>
      </c>
      <c r="N39" s="54">
        <v>1.6005433362663801</v>
      </c>
      <c r="O39" s="73"/>
      <c r="Q39" s="44"/>
      <c r="R39" s="46"/>
      <c r="S39" s="46"/>
    </row>
    <row r="40" spans="1:19" s="37" customFormat="1" ht="12">
      <c r="A40" s="22"/>
      <c r="B40" s="17" t="s">
        <v>51</v>
      </c>
      <c r="C40" s="40">
        <v>0.434</v>
      </c>
      <c r="D40" s="15">
        <v>0.961</v>
      </c>
      <c r="E40" s="15">
        <v>1.2728648446356237</v>
      </c>
      <c r="F40" s="15">
        <v>0.6549898200504551</v>
      </c>
      <c r="G40" s="16"/>
      <c r="H40" s="50">
        <v>0.301</v>
      </c>
      <c r="I40" s="54">
        <v>0</v>
      </c>
      <c r="J40" s="54">
        <v>0</v>
      </c>
      <c r="K40" s="54">
        <v>475.55636608975954</v>
      </c>
      <c r="L40" s="54">
        <v>475.55636608975954</v>
      </c>
      <c r="M40" s="81">
        <v>380.48</v>
      </c>
      <c r="N40" s="54">
        <v>1.2000500065333317</v>
      </c>
      <c r="O40" s="73"/>
      <c r="Q40" s="44"/>
      <c r="R40" s="46"/>
      <c r="S40" s="46"/>
    </row>
    <row r="41" spans="1:19" s="37" customFormat="1" ht="12">
      <c r="A41" s="22"/>
      <c r="B41" s="17" t="s">
        <v>52</v>
      </c>
      <c r="C41" s="40">
        <v>0.342</v>
      </c>
      <c r="D41" s="15">
        <v>0.815</v>
      </c>
      <c r="E41" s="15">
        <v>1.4088473279348575</v>
      </c>
      <c r="F41" s="15">
        <v>0.5684870963943682</v>
      </c>
      <c r="G41" s="16"/>
      <c r="H41" s="50">
        <v>0.304</v>
      </c>
      <c r="I41" s="54">
        <v>23.983</v>
      </c>
      <c r="J41" s="54">
        <v>20.386</v>
      </c>
      <c r="K41" s="54">
        <v>460.2293437799682</v>
      </c>
      <c r="L41" s="54">
        <v>460.2293437799682</v>
      </c>
      <c r="M41" s="81">
        <v>384.48</v>
      </c>
      <c r="N41" s="54">
        <v>1.1999798387730116</v>
      </c>
      <c r="O41" s="73"/>
      <c r="Q41" s="44"/>
      <c r="R41" s="46"/>
      <c r="S41" s="46"/>
    </row>
    <row r="42" spans="1:19" s="37" customFormat="1" ht="12">
      <c r="A42" s="22"/>
      <c r="B42" s="17" t="s">
        <v>53</v>
      </c>
      <c r="C42" s="40">
        <v>0.624</v>
      </c>
      <c r="D42" s="15">
        <v>0.895</v>
      </c>
      <c r="E42" s="15">
        <v>0.8433367746853844</v>
      </c>
      <c r="F42" s="15">
        <v>1.0512604914968746</v>
      </c>
      <c r="G42" s="16"/>
      <c r="H42" s="50">
        <v>0.078</v>
      </c>
      <c r="I42" s="54">
        <v>0</v>
      </c>
      <c r="J42" s="54">
        <v>0</v>
      </c>
      <c r="K42" s="54">
        <v>123.63383320545238</v>
      </c>
      <c r="L42" s="54">
        <v>123.63383320545238</v>
      </c>
      <c r="M42" s="81">
        <v>98.88</v>
      </c>
      <c r="N42" s="54">
        <v>1.19995929646263</v>
      </c>
      <c r="O42" s="73"/>
      <c r="Q42" s="44"/>
      <c r="R42" s="46"/>
      <c r="S42" s="46"/>
    </row>
    <row r="43" spans="1:19" s="37" customFormat="1" ht="12">
      <c r="A43" s="22"/>
      <c r="B43" s="17" t="s">
        <v>54</v>
      </c>
      <c r="C43" s="40">
        <v>0.616</v>
      </c>
      <c r="D43" s="15">
        <v>0.697</v>
      </c>
      <c r="E43" s="15">
        <v>0.8486626817824471</v>
      </c>
      <c r="F43" s="15">
        <v>0.8112921517134348</v>
      </c>
      <c r="G43" s="16"/>
      <c r="H43" s="50">
        <v>0.203</v>
      </c>
      <c r="I43" s="54">
        <v>0</v>
      </c>
      <c r="J43" s="54">
        <v>0</v>
      </c>
      <c r="K43" s="54">
        <v>320.9700361168275</v>
      </c>
      <c r="L43" s="54">
        <v>320.9700361168275</v>
      </c>
      <c r="M43" s="81">
        <v>256.8</v>
      </c>
      <c r="N43" s="54">
        <v>1.2000362874886865</v>
      </c>
      <c r="O43" s="73"/>
      <c r="Q43" s="44"/>
      <c r="R43" s="46"/>
      <c r="S43" s="46"/>
    </row>
    <row r="44" spans="1:19" s="37" customFormat="1" ht="12">
      <c r="A44" s="22"/>
      <c r="B44" s="17" t="s">
        <v>55</v>
      </c>
      <c r="C44" s="40">
        <v>0.312</v>
      </c>
      <c r="D44" s="15">
        <v>0.971</v>
      </c>
      <c r="E44" s="15">
        <v>1.4733406328784557</v>
      </c>
      <c r="F44" s="15">
        <v>0.6490465085476966</v>
      </c>
      <c r="G44" s="16"/>
      <c r="H44" s="50">
        <v>0.253</v>
      </c>
      <c r="I44" s="54">
        <v>0</v>
      </c>
      <c r="J44" s="54">
        <v>0</v>
      </c>
      <c r="K44" s="54">
        <v>400.03506780257936</v>
      </c>
      <c r="L44" s="54">
        <v>400.03506780257936</v>
      </c>
      <c r="M44" s="81">
        <v>320</v>
      </c>
      <c r="N44" s="54">
        <v>1.199951702413554</v>
      </c>
      <c r="O44" s="73"/>
      <c r="Q44" s="44"/>
      <c r="R44" s="46"/>
      <c r="S44" s="46"/>
    </row>
    <row r="45" spans="1:19" s="37" customFormat="1" ht="12">
      <c r="A45" s="22"/>
      <c r="B45" s="17" t="s">
        <v>56</v>
      </c>
      <c r="C45" s="40">
        <v>0.52</v>
      </c>
      <c r="D45" s="15">
        <v>0.6</v>
      </c>
      <c r="E45" s="15">
        <v>0.9253557439801483</v>
      </c>
      <c r="F45" s="15">
        <v>0.6383992820093974</v>
      </c>
      <c r="G45" s="16"/>
      <c r="H45" s="50">
        <v>0.27</v>
      </c>
      <c r="I45" s="54">
        <v>0</v>
      </c>
      <c r="J45" s="54">
        <v>0</v>
      </c>
      <c r="K45" s="54">
        <v>426.83997641318456</v>
      </c>
      <c r="L45" s="54">
        <v>426.83997641318456</v>
      </c>
      <c r="M45" s="81">
        <v>341.44</v>
      </c>
      <c r="N45" s="54">
        <v>1.199947402343764</v>
      </c>
      <c r="O45" s="73"/>
      <c r="Q45" s="44"/>
      <c r="R45" s="46"/>
      <c r="S45" s="46"/>
    </row>
    <row r="46" spans="1:19" s="37" customFormat="1" ht="12">
      <c r="A46" s="22"/>
      <c r="B46" s="17" t="s">
        <v>57</v>
      </c>
      <c r="C46" s="40">
        <v>0.324</v>
      </c>
      <c r="D46" s="15">
        <v>0.734</v>
      </c>
      <c r="E46" s="15">
        <v>1.4462821005833797</v>
      </c>
      <c r="F46" s="15">
        <v>0.4975081823275902</v>
      </c>
      <c r="G46" s="16"/>
      <c r="H46" s="50">
        <v>0.329</v>
      </c>
      <c r="I46" s="54">
        <v>75.86</v>
      </c>
      <c r="J46" s="54">
        <v>64.481</v>
      </c>
      <c r="K46" s="54">
        <v>455.47267941219457</v>
      </c>
      <c r="L46" s="54">
        <v>455.47267941219457</v>
      </c>
      <c r="M46" s="81">
        <v>416</v>
      </c>
      <c r="N46" s="54">
        <v>1.2000625821783968</v>
      </c>
      <c r="O46" s="73"/>
      <c r="Q46" s="44"/>
      <c r="R46" s="46"/>
      <c r="S46" s="46"/>
    </row>
    <row r="47" spans="1:19" s="37" customFormat="1" ht="12">
      <c r="A47" s="26"/>
      <c r="B47" s="17" t="s">
        <v>58</v>
      </c>
      <c r="C47" s="40">
        <v>0.363</v>
      </c>
      <c r="D47" s="15">
        <v>0.729</v>
      </c>
      <c r="E47" s="15">
        <v>1.3709465411280124</v>
      </c>
      <c r="F47" s="15">
        <v>0.5217493995062565</v>
      </c>
      <c r="G47" s="16"/>
      <c r="H47" s="50">
        <v>0.338</v>
      </c>
      <c r="I47" s="54">
        <v>61.509</v>
      </c>
      <c r="J47" s="54">
        <v>52.283</v>
      </c>
      <c r="K47" s="54">
        <v>480.85875380706227</v>
      </c>
      <c r="L47" s="54">
        <v>480.85875380706227</v>
      </c>
      <c r="M47" s="81">
        <v>426.48</v>
      </c>
      <c r="N47" s="54">
        <v>1.1999468817729793</v>
      </c>
      <c r="O47" s="73"/>
      <c r="Q47" s="44"/>
      <c r="R47" s="46"/>
      <c r="S47" s="46"/>
    </row>
    <row r="48" spans="1:19" s="37" customFormat="1" ht="12">
      <c r="A48" s="26"/>
      <c r="B48" s="17" t="s">
        <v>59</v>
      </c>
      <c r="C48" s="40">
        <v>0.511</v>
      </c>
      <c r="D48" s="15">
        <v>1.383</v>
      </c>
      <c r="E48" s="15">
        <v>0.9340231105983818</v>
      </c>
      <c r="F48" s="15">
        <v>1.4806914136353448</v>
      </c>
      <c r="G48" s="16"/>
      <c r="H48" s="50">
        <v>0</v>
      </c>
      <c r="I48" s="54">
        <v>0</v>
      </c>
      <c r="J48" s="54">
        <v>0</v>
      </c>
      <c r="K48" s="54">
        <v>0</v>
      </c>
      <c r="L48" s="54">
        <v>0</v>
      </c>
      <c r="M48" s="81">
        <v>0</v>
      </c>
      <c r="N48" s="54">
        <v>1.4806914136353448</v>
      </c>
      <c r="O48" s="73"/>
      <c r="Q48" s="44"/>
      <c r="R48" s="46"/>
      <c r="S48" s="46"/>
    </row>
    <row r="49" spans="1:19" s="37" customFormat="1" ht="12">
      <c r="A49" s="22"/>
      <c r="B49" s="17" t="s">
        <v>60</v>
      </c>
      <c r="C49" s="40">
        <v>0.813</v>
      </c>
      <c r="D49" s="15">
        <v>0.996</v>
      </c>
      <c r="E49" s="15">
        <v>0.7480010723685924</v>
      </c>
      <c r="F49" s="15">
        <v>1.3175488931668284</v>
      </c>
      <c r="G49" s="16"/>
      <c r="H49" s="50">
        <v>0</v>
      </c>
      <c r="I49" s="54">
        <v>0</v>
      </c>
      <c r="J49" s="54">
        <v>0</v>
      </c>
      <c r="K49" s="54">
        <v>0</v>
      </c>
      <c r="L49" s="54">
        <v>0</v>
      </c>
      <c r="M49" s="81">
        <v>12.4</v>
      </c>
      <c r="N49" s="54">
        <v>1.3175488931668284</v>
      </c>
      <c r="O49" s="73"/>
      <c r="Q49" s="44"/>
      <c r="R49" s="46"/>
      <c r="S49" s="46"/>
    </row>
    <row r="50" spans="1:19" s="3" customFormat="1" ht="24">
      <c r="A50" s="24" t="s">
        <v>61</v>
      </c>
      <c r="B50" s="25" t="s">
        <v>62</v>
      </c>
      <c r="C50" s="39">
        <v>6.421</v>
      </c>
      <c r="D50" s="32">
        <v>0.778</v>
      </c>
      <c r="E50" s="32">
        <v>0.9126131223214106</v>
      </c>
      <c r="F50" s="32"/>
      <c r="G50" s="33"/>
      <c r="H50" s="51"/>
      <c r="I50" s="38">
        <v>0</v>
      </c>
      <c r="J50" s="38">
        <v>0</v>
      </c>
      <c r="K50" s="38">
        <v>2207.905989447318</v>
      </c>
      <c r="L50" s="38">
        <v>2207.905989447318</v>
      </c>
      <c r="M50" s="82">
        <f>SUM(M51:M58)</f>
        <v>1766.3199999999997</v>
      </c>
      <c r="N50" s="38">
        <v>1.0910389461637615</v>
      </c>
      <c r="O50" s="73"/>
      <c r="Q50" s="45"/>
      <c r="R50" s="46"/>
      <c r="S50" s="46"/>
    </row>
    <row r="51" spans="1:19" s="37" customFormat="1" ht="12">
      <c r="A51" s="22"/>
      <c r="B51" s="17" t="s">
        <v>63</v>
      </c>
      <c r="C51" s="40">
        <v>0.512</v>
      </c>
      <c r="D51" s="15">
        <v>0.777</v>
      </c>
      <c r="E51" s="15">
        <v>0.9003888118715202</v>
      </c>
      <c r="F51" s="15">
        <v>0.8629605230044474</v>
      </c>
      <c r="G51" s="16"/>
      <c r="H51" s="50">
        <v>0.155</v>
      </c>
      <c r="I51" s="54">
        <v>0</v>
      </c>
      <c r="J51" s="54">
        <v>0</v>
      </c>
      <c r="K51" s="54">
        <v>245.41787263320765</v>
      </c>
      <c r="L51" s="54">
        <v>245.41787263320765</v>
      </c>
      <c r="M51" s="81">
        <v>196.32</v>
      </c>
      <c r="N51" s="54">
        <v>1.1999754549948451</v>
      </c>
      <c r="O51" s="73"/>
      <c r="Q51" s="44"/>
      <c r="R51" s="46"/>
      <c r="S51" s="46"/>
    </row>
    <row r="52" spans="1:19" s="37" customFormat="1" ht="12">
      <c r="A52" s="22"/>
      <c r="B52" s="17" t="s">
        <v>64</v>
      </c>
      <c r="C52" s="40">
        <v>2.605</v>
      </c>
      <c r="D52" s="15">
        <v>0.51</v>
      </c>
      <c r="E52" s="15">
        <v>0.5128571439155833</v>
      </c>
      <c r="F52" s="15">
        <v>0.9944289673070175</v>
      </c>
      <c r="G52" s="16"/>
      <c r="H52" s="50">
        <v>0.275</v>
      </c>
      <c r="I52" s="54">
        <v>0</v>
      </c>
      <c r="J52" s="54">
        <v>0</v>
      </c>
      <c r="K52" s="54">
        <v>433.80186900309053</v>
      </c>
      <c r="L52" s="54">
        <v>433.80186900309053</v>
      </c>
      <c r="M52" s="81">
        <v>347.04</v>
      </c>
      <c r="N52" s="54">
        <v>1.199999114312494</v>
      </c>
      <c r="O52" s="73"/>
      <c r="Q52" s="44"/>
      <c r="R52" s="46"/>
      <c r="S52" s="46"/>
    </row>
    <row r="53" spans="1:19" s="37" customFormat="1" ht="12">
      <c r="A53" s="22"/>
      <c r="B53" s="17" t="s">
        <v>65</v>
      </c>
      <c r="C53" s="40">
        <v>0.428</v>
      </c>
      <c r="D53" s="15">
        <v>0.81</v>
      </c>
      <c r="E53" s="15">
        <v>1.337833471577634</v>
      </c>
      <c r="F53" s="15">
        <v>0.6054565214643727</v>
      </c>
      <c r="G53" s="16"/>
      <c r="H53" s="50">
        <v>0.34</v>
      </c>
      <c r="I53" s="54">
        <v>0</v>
      </c>
      <c r="J53" s="54">
        <v>0</v>
      </c>
      <c r="K53" s="54">
        <v>537.7182918721045</v>
      </c>
      <c r="L53" s="54">
        <v>537.7182918721045</v>
      </c>
      <c r="M53" s="81">
        <v>430.16</v>
      </c>
      <c r="N53" s="54">
        <v>1.1999797750728693</v>
      </c>
      <c r="O53" s="73"/>
      <c r="Q53" s="44"/>
      <c r="R53" s="46"/>
      <c r="S53" s="46"/>
    </row>
    <row r="54" spans="1:19" s="37" customFormat="1" ht="12">
      <c r="A54" s="22"/>
      <c r="B54" s="17" t="s">
        <v>66</v>
      </c>
      <c r="C54" s="40">
        <v>1.064</v>
      </c>
      <c r="D54" s="15">
        <v>0.852</v>
      </c>
      <c r="E54" s="15">
        <v>0.6501566392634358</v>
      </c>
      <c r="F54" s="15">
        <v>1.3104534331376405</v>
      </c>
      <c r="G54" s="16"/>
      <c r="H54" s="50">
        <v>0</v>
      </c>
      <c r="I54" s="54">
        <v>0</v>
      </c>
      <c r="J54" s="54">
        <v>0</v>
      </c>
      <c r="K54" s="54">
        <v>0</v>
      </c>
      <c r="L54" s="54">
        <v>0</v>
      </c>
      <c r="M54" s="81">
        <v>0</v>
      </c>
      <c r="N54" s="54">
        <v>1.3104534331376405</v>
      </c>
      <c r="O54" s="73"/>
      <c r="Q54" s="44"/>
      <c r="R54" s="46"/>
      <c r="S54" s="46"/>
    </row>
    <row r="55" spans="1:19" s="37" customFormat="1" ht="12">
      <c r="A55" s="22"/>
      <c r="B55" s="17" t="s">
        <v>67</v>
      </c>
      <c r="C55" s="40">
        <v>0.203</v>
      </c>
      <c r="D55" s="15">
        <v>1.675</v>
      </c>
      <c r="E55" s="15">
        <v>1.9014259383790115</v>
      </c>
      <c r="F55" s="15">
        <v>0.8809178239295282</v>
      </c>
      <c r="G55" s="16"/>
      <c r="H55" s="50">
        <v>0.123</v>
      </c>
      <c r="I55" s="54">
        <v>0</v>
      </c>
      <c r="J55" s="54">
        <v>0</v>
      </c>
      <c r="K55" s="54">
        <v>194.53751380860348</v>
      </c>
      <c r="L55" s="54">
        <v>194.53751380860348</v>
      </c>
      <c r="M55" s="81">
        <v>155.6</v>
      </c>
      <c r="N55" s="54">
        <v>1.1999384695144522</v>
      </c>
      <c r="O55" s="73"/>
      <c r="Q55" s="44"/>
      <c r="R55" s="46"/>
      <c r="S55" s="46"/>
    </row>
    <row r="56" spans="1:19" s="37" customFormat="1" ht="12">
      <c r="A56" s="22"/>
      <c r="B56" s="17" t="s">
        <v>68</v>
      </c>
      <c r="C56" s="40">
        <v>0.261</v>
      </c>
      <c r="D56" s="13">
        <v>1.028</v>
      </c>
      <c r="E56" s="13">
        <v>1.6508213941239416</v>
      </c>
      <c r="F56" s="13">
        <v>0.6227203037585658</v>
      </c>
      <c r="G56" s="14"/>
      <c r="H56" s="49">
        <v>0.249</v>
      </c>
      <c r="I56" s="62">
        <v>0</v>
      </c>
      <c r="J56" s="62">
        <v>0</v>
      </c>
      <c r="K56" s="62">
        <v>392.8730541585711</v>
      </c>
      <c r="L56" s="62">
        <v>392.8730541585711</v>
      </c>
      <c r="M56" s="80">
        <v>314.32</v>
      </c>
      <c r="N56" s="53">
        <v>1.2000395936727917</v>
      </c>
      <c r="O56" s="73"/>
      <c r="Q56" s="44"/>
      <c r="R56" s="46"/>
      <c r="S56" s="46"/>
    </row>
    <row r="57" spans="1:19" s="36" customFormat="1" ht="12">
      <c r="A57" s="22"/>
      <c r="B57" s="17" t="s">
        <v>69</v>
      </c>
      <c r="C57" s="40">
        <v>0.998</v>
      </c>
      <c r="D57" s="15">
        <v>1.062</v>
      </c>
      <c r="E57" s="15">
        <v>0.6655058986096143</v>
      </c>
      <c r="F57" s="15">
        <v>1.5957784930512977</v>
      </c>
      <c r="G57" s="16"/>
      <c r="H57" s="50">
        <v>0</v>
      </c>
      <c r="I57" s="54">
        <v>0</v>
      </c>
      <c r="J57" s="54">
        <v>0</v>
      </c>
      <c r="K57" s="54">
        <v>0</v>
      </c>
      <c r="L57" s="54">
        <v>0</v>
      </c>
      <c r="M57" s="81">
        <v>0</v>
      </c>
      <c r="N57" s="54">
        <v>1.5957784930512977</v>
      </c>
      <c r="O57" s="73"/>
      <c r="Q57" s="44"/>
      <c r="R57" s="46"/>
      <c r="S57" s="46"/>
    </row>
    <row r="58" spans="1:19" s="37" customFormat="1" ht="12">
      <c r="A58" s="22"/>
      <c r="B58" s="17" t="s">
        <v>28</v>
      </c>
      <c r="C58" s="40">
        <v>0.35</v>
      </c>
      <c r="D58" s="15">
        <v>0.998</v>
      </c>
      <c r="E58" s="15">
        <v>1.439984639400017</v>
      </c>
      <c r="F58" s="15">
        <v>0.6930629485157744</v>
      </c>
      <c r="G58" s="16"/>
      <c r="H58" s="50">
        <v>0.255</v>
      </c>
      <c r="I58" s="54">
        <v>0</v>
      </c>
      <c r="J58" s="54">
        <v>0</v>
      </c>
      <c r="K58" s="54">
        <v>403.55738797174064</v>
      </c>
      <c r="L58" s="54">
        <v>403.55738797174064</v>
      </c>
      <c r="M58" s="81">
        <v>322.88</v>
      </c>
      <c r="N58" s="54">
        <v>1.2000535279903364</v>
      </c>
      <c r="O58" s="73"/>
      <c r="Q58" s="44"/>
      <c r="R58" s="46"/>
      <c r="S58" s="46"/>
    </row>
    <row r="59" spans="1:19" s="3" customFormat="1" ht="12">
      <c r="A59" s="24" t="s">
        <v>70</v>
      </c>
      <c r="B59" s="25" t="s">
        <v>71</v>
      </c>
      <c r="C59" s="39">
        <v>10.649000000000001</v>
      </c>
      <c r="D59" s="32">
        <v>0.92</v>
      </c>
      <c r="E59" s="32">
        <v>0.8849074926920608</v>
      </c>
      <c r="F59" s="32"/>
      <c r="G59" s="33"/>
      <c r="H59" s="51"/>
      <c r="I59" s="38">
        <v>176.07199999999997</v>
      </c>
      <c r="J59" s="38">
        <v>149.662</v>
      </c>
      <c r="K59" s="38">
        <v>2834.6805674768993</v>
      </c>
      <c r="L59" s="38">
        <v>2834.6805674768993</v>
      </c>
      <c r="M59" s="82">
        <f>SUM(M60:M71)</f>
        <v>2419.68</v>
      </c>
      <c r="N59" s="38">
        <v>1.2401548669387388</v>
      </c>
      <c r="O59" s="73"/>
      <c r="Q59" s="45"/>
      <c r="R59" s="46"/>
      <c r="S59" s="46"/>
    </row>
    <row r="60" spans="1:19" s="37" customFormat="1" ht="12">
      <c r="A60" s="22"/>
      <c r="B60" s="17" t="s">
        <v>72</v>
      </c>
      <c r="C60" s="40">
        <v>1.013</v>
      </c>
      <c r="D60" s="15">
        <v>0.754</v>
      </c>
      <c r="E60" s="15">
        <v>0.6637237507840075</v>
      </c>
      <c r="F60" s="15">
        <v>1.126014793970166</v>
      </c>
      <c r="G60" s="16"/>
      <c r="H60" s="50">
        <v>0.05</v>
      </c>
      <c r="I60" s="54">
        <v>0</v>
      </c>
      <c r="J60" s="54">
        <v>0</v>
      </c>
      <c r="K60" s="54">
        <v>78.57186391946857</v>
      </c>
      <c r="L60" s="54">
        <v>78.57186391946857</v>
      </c>
      <c r="M60" s="81">
        <v>62.88</v>
      </c>
      <c r="N60" s="54">
        <v>1.2000264936277587</v>
      </c>
      <c r="O60" s="73"/>
      <c r="Q60" s="44"/>
      <c r="R60" s="46"/>
      <c r="S60" s="46"/>
    </row>
    <row r="61" spans="1:19" s="37" customFormat="1" ht="12">
      <c r="A61" s="22"/>
      <c r="B61" s="17" t="s">
        <v>73</v>
      </c>
      <c r="C61" s="40">
        <v>3.367</v>
      </c>
      <c r="D61" s="15">
        <v>1.194</v>
      </c>
      <c r="E61" s="15">
        <v>0.49276240715817493</v>
      </c>
      <c r="F61" s="15">
        <v>2.413074452627086</v>
      </c>
      <c r="G61" s="16"/>
      <c r="H61" s="50">
        <v>0</v>
      </c>
      <c r="I61" s="54">
        <v>0</v>
      </c>
      <c r="J61" s="54">
        <v>0</v>
      </c>
      <c r="K61" s="54">
        <v>0</v>
      </c>
      <c r="L61" s="54">
        <v>0</v>
      </c>
      <c r="M61" s="81">
        <v>0</v>
      </c>
      <c r="N61" s="54">
        <v>2.413074452627086</v>
      </c>
      <c r="O61" s="73"/>
      <c r="Q61" s="44"/>
      <c r="R61" s="46"/>
      <c r="S61" s="46"/>
    </row>
    <row r="62" spans="1:19" s="37" customFormat="1" ht="12">
      <c r="A62" s="22"/>
      <c r="B62" s="17" t="s">
        <v>74</v>
      </c>
      <c r="C62" s="40">
        <v>0.346</v>
      </c>
      <c r="D62" s="15">
        <v>0.732</v>
      </c>
      <c r="E62" s="15">
        <v>1.3293140855272803</v>
      </c>
      <c r="F62" s="15">
        <v>0.5406599290337376</v>
      </c>
      <c r="G62" s="16"/>
      <c r="H62" s="50">
        <v>0.303</v>
      </c>
      <c r="I62" s="54">
        <v>43.11</v>
      </c>
      <c r="J62" s="54">
        <v>36.644</v>
      </c>
      <c r="K62" s="54">
        <v>442.35933818560994</v>
      </c>
      <c r="L62" s="54">
        <v>442.35933818560994</v>
      </c>
      <c r="M62" s="81">
        <v>383.2</v>
      </c>
      <c r="N62" s="54">
        <v>1.1999954050434276</v>
      </c>
      <c r="O62" s="73"/>
      <c r="Q62" s="44"/>
      <c r="R62" s="46"/>
      <c r="S62" s="46"/>
    </row>
    <row r="63" spans="1:19" s="37" customFormat="1" ht="12">
      <c r="A63" s="22"/>
      <c r="B63" s="17" t="s">
        <v>75</v>
      </c>
      <c r="C63" s="40">
        <v>0.687</v>
      </c>
      <c r="D63" s="15">
        <v>0.711</v>
      </c>
      <c r="E63" s="15">
        <v>0.7797604705549603</v>
      </c>
      <c r="F63" s="15">
        <v>0.9018184709901707</v>
      </c>
      <c r="G63" s="16"/>
      <c r="H63" s="50">
        <v>0.16</v>
      </c>
      <c r="I63" s="54">
        <v>0</v>
      </c>
      <c r="J63" s="54">
        <v>0</v>
      </c>
      <c r="K63" s="54">
        <v>252.3039522918493</v>
      </c>
      <c r="L63" s="54">
        <v>252.3039522918493</v>
      </c>
      <c r="M63" s="81">
        <v>201.84</v>
      </c>
      <c r="N63" s="54">
        <v>1.1999953290449237</v>
      </c>
      <c r="O63" s="73"/>
      <c r="Q63" s="44"/>
      <c r="R63" s="46"/>
      <c r="S63" s="46"/>
    </row>
    <row r="64" spans="1:19" s="37" customFormat="1" ht="12">
      <c r="A64" s="22"/>
      <c r="B64" s="17" t="s">
        <v>76</v>
      </c>
      <c r="C64" s="40">
        <v>0.361</v>
      </c>
      <c r="D64" s="15">
        <v>1.591</v>
      </c>
      <c r="E64" s="15">
        <v>1.3029876268817162</v>
      </c>
      <c r="F64" s="15">
        <v>1.2210399908459217</v>
      </c>
      <c r="G64" s="16"/>
      <c r="H64" s="50">
        <v>0</v>
      </c>
      <c r="I64" s="54">
        <v>0</v>
      </c>
      <c r="J64" s="54">
        <v>0</v>
      </c>
      <c r="K64" s="54">
        <v>0</v>
      </c>
      <c r="L64" s="54">
        <v>0</v>
      </c>
      <c r="M64" s="81">
        <v>32.24</v>
      </c>
      <c r="N64" s="54">
        <v>1.2210399908459217</v>
      </c>
      <c r="O64" s="73"/>
      <c r="Q64" s="44"/>
      <c r="R64" s="46"/>
      <c r="S64" s="46"/>
    </row>
    <row r="65" spans="1:19" s="37" customFormat="1" ht="12">
      <c r="A65" s="22"/>
      <c r="B65" s="17" t="s">
        <v>77</v>
      </c>
      <c r="C65" s="40">
        <v>0.728</v>
      </c>
      <c r="D65" s="15">
        <v>0.585</v>
      </c>
      <c r="E65" s="15">
        <v>0.7594537512371935</v>
      </c>
      <c r="F65" s="15">
        <v>0.760290487138949</v>
      </c>
      <c r="G65" s="16"/>
      <c r="H65" s="50">
        <v>0.243</v>
      </c>
      <c r="I65" s="54">
        <v>0</v>
      </c>
      <c r="J65" s="54">
        <v>0</v>
      </c>
      <c r="K65" s="54">
        <v>383.99355615081765</v>
      </c>
      <c r="L65" s="54">
        <v>383.99355615081765</v>
      </c>
      <c r="M65" s="81">
        <v>307.2</v>
      </c>
      <c r="N65" s="54">
        <v>1.2000073788263879</v>
      </c>
      <c r="O65" s="73"/>
      <c r="Q65" s="44"/>
      <c r="R65" s="46"/>
      <c r="S65" s="46"/>
    </row>
    <row r="66" spans="1:19" s="37" customFormat="1" ht="12">
      <c r="A66" s="22"/>
      <c r="B66" s="17" t="s">
        <v>78</v>
      </c>
      <c r="C66" s="40">
        <v>0.295</v>
      </c>
      <c r="D66" s="15">
        <v>1.355</v>
      </c>
      <c r="E66" s="15">
        <v>1.4425495914366555</v>
      </c>
      <c r="F66" s="15">
        <v>0.9293091288116732</v>
      </c>
      <c r="G66" s="16"/>
      <c r="H66" s="50">
        <v>0.115</v>
      </c>
      <c r="I66" s="54">
        <v>0</v>
      </c>
      <c r="J66" s="54">
        <v>0</v>
      </c>
      <c r="K66" s="54">
        <v>181.94986681607205</v>
      </c>
      <c r="L66" s="54">
        <v>181.94986681607205</v>
      </c>
      <c r="M66" s="81">
        <v>145.52</v>
      </c>
      <c r="N66" s="54">
        <v>1.1999258120265646</v>
      </c>
      <c r="O66" s="73"/>
      <c r="Q66" s="44"/>
      <c r="R66" s="46"/>
      <c r="S66" s="46"/>
    </row>
    <row r="67" spans="1:19" s="37" customFormat="1" ht="12">
      <c r="A67" s="22"/>
      <c r="B67" s="17" t="s">
        <v>79</v>
      </c>
      <c r="C67" s="40">
        <v>0.346</v>
      </c>
      <c r="D67" s="15">
        <v>1.169</v>
      </c>
      <c r="E67" s="15">
        <v>1.3293140855272803</v>
      </c>
      <c r="F67" s="15">
        <v>0.8694008975962286</v>
      </c>
      <c r="G67" s="16"/>
      <c r="H67" s="50">
        <v>0.152</v>
      </c>
      <c r="I67" s="54">
        <v>0</v>
      </c>
      <c r="J67" s="54">
        <v>0</v>
      </c>
      <c r="K67" s="54">
        <v>240.1766260322979</v>
      </c>
      <c r="L67" s="54">
        <v>240.1766260322979</v>
      </c>
      <c r="M67" s="81">
        <v>192.16</v>
      </c>
      <c r="N67" s="54">
        <v>1.2000321738749917</v>
      </c>
      <c r="O67" s="73"/>
      <c r="Q67" s="44"/>
      <c r="R67" s="46"/>
      <c r="S67" s="46"/>
    </row>
    <row r="68" spans="1:19" s="37" customFormat="1" ht="12">
      <c r="A68" s="22"/>
      <c r="B68" s="17" t="s">
        <v>80</v>
      </c>
      <c r="C68" s="40">
        <v>0.36</v>
      </c>
      <c r="D68" s="15">
        <v>0.638</v>
      </c>
      <c r="E68" s="15">
        <v>1.3043561340416476</v>
      </c>
      <c r="F68" s="15">
        <v>0.4791302178517059</v>
      </c>
      <c r="G68" s="16"/>
      <c r="H68" s="50">
        <v>0.338</v>
      </c>
      <c r="I68" s="54">
        <v>89.648</v>
      </c>
      <c r="J68" s="54">
        <v>76.201</v>
      </c>
      <c r="K68" s="54">
        <v>458.46291077389145</v>
      </c>
      <c r="L68" s="54">
        <v>458.46291077389145</v>
      </c>
      <c r="M68" s="81">
        <v>427.76</v>
      </c>
      <c r="N68" s="54">
        <v>1.2000486579176912</v>
      </c>
      <c r="O68" s="73"/>
      <c r="Q68" s="44"/>
      <c r="R68" s="46"/>
      <c r="S68" s="46"/>
    </row>
    <row r="69" spans="1:19" s="37" customFormat="1" ht="12">
      <c r="A69" s="22"/>
      <c r="B69" s="17" t="s">
        <v>81</v>
      </c>
      <c r="C69" s="40">
        <v>2.269</v>
      </c>
      <c r="D69" s="15">
        <v>0.727</v>
      </c>
      <c r="E69" s="15">
        <v>0.5283639446179415</v>
      </c>
      <c r="F69" s="15">
        <v>1.365945515218098</v>
      </c>
      <c r="G69" s="16"/>
      <c r="H69" s="50">
        <v>0</v>
      </c>
      <c r="I69" s="54">
        <v>0</v>
      </c>
      <c r="J69" s="54">
        <v>0</v>
      </c>
      <c r="K69" s="54">
        <v>0</v>
      </c>
      <c r="L69" s="54">
        <v>0</v>
      </c>
      <c r="M69" s="81">
        <v>0</v>
      </c>
      <c r="N69" s="54">
        <v>1.365945515218098</v>
      </c>
      <c r="O69" s="73"/>
      <c r="Q69" s="44"/>
      <c r="R69" s="46"/>
      <c r="S69" s="46"/>
    </row>
    <row r="70" spans="1:19" s="37" customFormat="1" ht="12">
      <c r="A70" s="22"/>
      <c r="B70" s="17" t="s">
        <v>82</v>
      </c>
      <c r="C70" s="40">
        <v>0.564</v>
      </c>
      <c r="D70" s="15">
        <v>0.475</v>
      </c>
      <c r="E70" s="15">
        <v>0.8583950006790795</v>
      </c>
      <c r="F70" s="15">
        <v>0.5433583019754609</v>
      </c>
      <c r="G70" s="16"/>
      <c r="H70" s="50">
        <v>0.318</v>
      </c>
      <c r="I70" s="54">
        <v>43.314</v>
      </c>
      <c r="J70" s="54">
        <v>36.817</v>
      </c>
      <c r="K70" s="54">
        <v>465.31755111726363</v>
      </c>
      <c r="L70" s="54">
        <v>465.31755111726363</v>
      </c>
      <c r="M70" s="81">
        <v>401.68</v>
      </c>
      <c r="N70" s="54">
        <v>1.199954817480179</v>
      </c>
      <c r="O70" s="73"/>
      <c r="Q70" s="44"/>
      <c r="R70" s="46"/>
      <c r="S70" s="46"/>
    </row>
    <row r="71" spans="1:19" s="37" customFormat="1" ht="12">
      <c r="A71" s="22"/>
      <c r="B71" s="17" t="s">
        <v>83</v>
      </c>
      <c r="C71" s="40">
        <v>0.313</v>
      </c>
      <c r="D71" s="13">
        <v>1.021</v>
      </c>
      <c r="E71" s="13">
        <v>1.3980281467133018</v>
      </c>
      <c r="F71" s="13">
        <v>0.7203143376621728</v>
      </c>
      <c r="G71" s="14"/>
      <c r="H71" s="49">
        <v>0.21</v>
      </c>
      <c r="I71" s="62">
        <v>0</v>
      </c>
      <c r="J71" s="62">
        <v>0</v>
      </c>
      <c r="K71" s="62">
        <v>331.5449021896289</v>
      </c>
      <c r="L71" s="62">
        <v>331.5449021896289</v>
      </c>
      <c r="M71" s="80">
        <v>265.2</v>
      </c>
      <c r="N71" s="53">
        <v>1.1999350346320203</v>
      </c>
      <c r="O71" s="73"/>
      <c r="Q71" s="44"/>
      <c r="R71" s="46"/>
      <c r="S71" s="46"/>
    </row>
    <row r="72" spans="1:19" s="3" customFormat="1" ht="24">
      <c r="A72" s="24" t="s">
        <v>84</v>
      </c>
      <c r="B72" s="25" t="s">
        <v>85</v>
      </c>
      <c r="C72" s="39">
        <v>9.043</v>
      </c>
      <c r="D72" s="32">
        <v>0.661</v>
      </c>
      <c r="E72" s="32">
        <v>0.8869876426735448</v>
      </c>
      <c r="F72" s="32"/>
      <c r="G72" s="33"/>
      <c r="H72" s="51"/>
      <c r="I72" s="38">
        <v>1691.27</v>
      </c>
      <c r="J72" s="38">
        <v>1437.579</v>
      </c>
      <c r="K72" s="38">
        <v>3545.3351187854723</v>
      </c>
      <c r="L72" s="38">
        <v>3545.3351187854723</v>
      </c>
      <c r="M72" s="82">
        <f>SUM(M73:M82)</f>
        <v>3986.24</v>
      </c>
      <c r="N72" s="38">
        <v>1.138513557464788</v>
      </c>
      <c r="O72" s="73"/>
      <c r="Q72" s="45"/>
      <c r="R72" s="46"/>
      <c r="S72" s="46"/>
    </row>
    <row r="73" spans="1:19" s="37" customFormat="1" ht="12">
      <c r="A73" s="22"/>
      <c r="B73" s="17" t="s">
        <v>86</v>
      </c>
      <c r="C73" s="40">
        <v>0.376</v>
      </c>
      <c r="D73" s="15">
        <v>0.285</v>
      </c>
      <c r="E73" s="15">
        <v>1.295229907797111</v>
      </c>
      <c r="F73" s="15">
        <v>0.1200381556080029</v>
      </c>
      <c r="G73" s="16"/>
      <c r="H73" s="50">
        <v>0.526</v>
      </c>
      <c r="I73" s="54">
        <v>369.204</v>
      </c>
      <c r="J73" s="54">
        <v>313.823</v>
      </c>
      <c r="K73" s="54">
        <v>516.9234326034667</v>
      </c>
      <c r="L73" s="54">
        <v>516.9234326034667</v>
      </c>
      <c r="M73" s="81">
        <v>664.56</v>
      </c>
      <c r="N73" s="54">
        <v>1.1999396380915863</v>
      </c>
      <c r="O73" s="73"/>
      <c r="Q73" s="44"/>
      <c r="R73" s="46"/>
      <c r="S73" s="46"/>
    </row>
    <row r="74" spans="1:19" s="37" customFormat="1" ht="24">
      <c r="A74" s="22"/>
      <c r="B74" s="17" t="s">
        <v>87</v>
      </c>
      <c r="C74" s="40">
        <v>0.513</v>
      </c>
      <c r="D74" s="15">
        <v>2.008</v>
      </c>
      <c r="E74" s="15">
        <v>0.8957812991456531</v>
      </c>
      <c r="F74" s="15">
        <v>2.241618575778619</v>
      </c>
      <c r="G74" s="16"/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81">
        <v>0</v>
      </c>
      <c r="N74" s="54">
        <v>2.241618575778619</v>
      </c>
      <c r="O74" s="73"/>
      <c r="Q74" s="44"/>
      <c r="R74" s="46"/>
      <c r="S74" s="46"/>
    </row>
    <row r="75" spans="1:19" s="37" customFormat="1" ht="12">
      <c r="A75" s="22"/>
      <c r="B75" s="17" t="s">
        <v>88</v>
      </c>
      <c r="C75" s="40">
        <v>5.212</v>
      </c>
      <c r="D75" s="15">
        <v>0.538</v>
      </c>
      <c r="E75" s="15">
        <v>0.4634874049282551</v>
      </c>
      <c r="F75" s="15">
        <v>1.150765091520187</v>
      </c>
      <c r="G75" s="16"/>
      <c r="H75" s="50">
        <v>0.119</v>
      </c>
      <c r="I75" s="54">
        <v>0</v>
      </c>
      <c r="J75" s="54">
        <v>0</v>
      </c>
      <c r="K75" s="54">
        <v>187.86282250524118</v>
      </c>
      <c r="L75" s="54">
        <v>187.86282250524118</v>
      </c>
      <c r="M75" s="81">
        <v>150.32</v>
      </c>
      <c r="N75" s="54">
        <v>1.2000097434421966</v>
      </c>
      <c r="O75" s="73"/>
      <c r="Q75" s="44"/>
      <c r="R75" s="46"/>
      <c r="S75" s="46"/>
    </row>
    <row r="76" spans="1:19" s="37" customFormat="1" ht="12">
      <c r="A76" s="22"/>
      <c r="B76" s="17" t="s">
        <v>89</v>
      </c>
      <c r="C76" s="40">
        <v>0.323</v>
      </c>
      <c r="D76" s="15">
        <v>0.598</v>
      </c>
      <c r="E76" s="15">
        <v>1.3902306611525406</v>
      </c>
      <c r="F76" s="15">
        <v>0.42014444775965526</v>
      </c>
      <c r="G76" s="16"/>
      <c r="H76" s="50">
        <v>0.35</v>
      </c>
      <c r="I76" s="54">
        <v>127.567</v>
      </c>
      <c r="J76" s="54">
        <v>108.432</v>
      </c>
      <c r="K76" s="54">
        <v>444.70016979513645</v>
      </c>
      <c r="L76" s="54">
        <v>444.70016979513645</v>
      </c>
      <c r="M76" s="81">
        <v>442.48</v>
      </c>
      <c r="N76" s="54">
        <v>1.199954644125362</v>
      </c>
      <c r="O76" s="73"/>
      <c r="Q76" s="44"/>
      <c r="R76" s="46"/>
      <c r="S76" s="46"/>
    </row>
    <row r="77" spans="1:19" s="37" customFormat="1" ht="24">
      <c r="A77" s="22"/>
      <c r="B77" s="17" t="s">
        <v>90</v>
      </c>
      <c r="C77" s="40">
        <v>0.186</v>
      </c>
      <c r="D77" s="15">
        <v>0.34</v>
      </c>
      <c r="E77" s="15">
        <v>1.9190747972069884</v>
      </c>
      <c r="F77" s="15">
        <v>0.1671687067616303</v>
      </c>
      <c r="G77" s="16"/>
      <c r="H77" s="50">
        <v>0.369</v>
      </c>
      <c r="I77" s="54">
        <v>244.033</v>
      </c>
      <c r="J77" s="54">
        <v>207.428</v>
      </c>
      <c r="K77" s="54">
        <v>374.8891733598275</v>
      </c>
      <c r="L77" s="54">
        <v>374.8891733598275</v>
      </c>
      <c r="M77" s="81">
        <v>465.84</v>
      </c>
      <c r="N77" s="54">
        <v>1.1999695403394381</v>
      </c>
      <c r="O77" s="73"/>
      <c r="Q77" s="44"/>
      <c r="R77" s="46"/>
      <c r="S77" s="46"/>
    </row>
    <row r="78" spans="1:19" s="37" customFormat="1" ht="12">
      <c r="A78" s="22"/>
      <c r="B78" s="17" t="s">
        <v>91</v>
      </c>
      <c r="C78" s="40">
        <v>0.297</v>
      </c>
      <c r="D78" s="15">
        <v>0.227</v>
      </c>
      <c r="E78" s="15">
        <v>1.4505791761078226</v>
      </c>
      <c r="F78" s="15">
        <v>0.14648921736839196</v>
      </c>
      <c r="G78" s="16"/>
      <c r="H78" s="50">
        <v>0.454</v>
      </c>
      <c r="I78" s="54">
        <v>308.611</v>
      </c>
      <c r="J78" s="54">
        <v>262.319</v>
      </c>
      <c r="K78" s="54">
        <v>454.58703612192664</v>
      </c>
      <c r="L78" s="54">
        <v>454.58703612192664</v>
      </c>
      <c r="M78" s="81">
        <v>573.52</v>
      </c>
      <c r="N78" s="54">
        <v>1.1999911297726416</v>
      </c>
      <c r="O78" s="73"/>
      <c r="Q78" s="44"/>
      <c r="R78" s="46"/>
      <c r="S78" s="46"/>
    </row>
    <row r="79" spans="1:19" s="37" customFormat="1" ht="12">
      <c r="A79" s="22"/>
      <c r="B79" s="17" t="s">
        <v>92</v>
      </c>
      <c r="C79" s="40">
        <v>0.705</v>
      </c>
      <c r="D79" s="15">
        <v>0.254</v>
      </c>
      <c r="E79" s="15">
        <v>0.7651972367092733</v>
      </c>
      <c r="F79" s="15">
        <v>0.32194056096219803</v>
      </c>
      <c r="G79" s="16"/>
      <c r="H79" s="50">
        <v>0.474</v>
      </c>
      <c r="I79" s="54">
        <v>236.933</v>
      </c>
      <c r="J79" s="54">
        <v>201.393</v>
      </c>
      <c r="K79" s="54">
        <v>546.796811745587</v>
      </c>
      <c r="L79" s="54">
        <v>546.796811745587</v>
      </c>
      <c r="M79" s="81">
        <v>598.56</v>
      </c>
      <c r="N79" s="54">
        <v>1.200011956715815</v>
      </c>
      <c r="O79" s="73"/>
      <c r="Q79" s="44"/>
      <c r="R79" s="46"/>
      <c r="S79" s="46"/>
    </row>
    <row r="80" spans="1:19" s="37" customFormat="1" ht="12">
      <c r="A80" s="22"/>
      <c r="B80" s="17" t="s">
        <v>93</v>
      </c>
      <c r="C80" s="40">
        <v>0.287</v>
      </c>
      <c r="D80" s="15">
        <v>0.193</v>
      </c>
      <c r="E80" s="15">
        <v>1.477298601023804</v>
      </c>
      <c r="F80" s="15">
        <v>0.12064386567904843</v>
      </c>
      <c r="G80" s="16"/>
      <c r="H80" s="50">
        <v>0.458</v>
      </c>
      <c r="I80" s="54">
        <v>321.021</v>
      </c>
      <c r="J80" s="54">
        <v>272.868</v>
      </c>
      <c r="K80" s="54">
        <v>449.96889472411715</v>
      </c>
      <c r="L80" s="54">
        <v>449.96889472411715</v>
      </c>
      <c r="M80" s="81">
        <v>578.24</v>
      </c>
      <c r="N80" s="54">
        <v>1.1999449079770408</v>
      </c>
      <c r="O80" s="73"/>
      <c r="Q80" s="44"/>
      <c r="R80" s="46"/>
      <c r="S80" s="46"/>
    </row>
    <row r="81" spans="1:19" s="37" customFormat="1" ht="12">
      <c r="A81" s="22"/>
      <c r="B81" s="17" t="s">
        <v>94</v>
      </c>
      <c r="C81" s="40">
        <v>0.323</v>
      </c>
      <c r="D81" s="15">
        <v>3.639</v>
      </c>
      <c r="E81" s="15">
        <v>1.3902306611525406</v>
      </c>
      <c r="F81" s="15">
        <v>2.6075512464839226</v>
      </c>
      <c r="G81" s="16"/>
      <c r="H81" s="50">
        <v>0</v>
      </c>
      <c r="I81" s="54">
        <v>0</v>
      </c>
      <c r="J81" s="54">
        <v>0</v>
      </c>
      <c r="K81" s="54">
        <v>0</v>
      </c>
      <c r="L81" s="54">
        <v>0</v>
      </c>
      <c r="M81" s="81">
        <v>0</v>
      </c>
      <c r="N81" s="54">
        <v>2.6075512464839226</v>
      </c>
      <c r="O81" s="73"/>
      <c r="Q81" s="44"/>
      <c r="R81" s="46"/>
      <c r="S81" s="46"/>
    </row>
    <row r="82" spans="1:19" s="37" customFormat="1" ht="12">
      <c r="A82" s="22"/>
      <c r="B82" s="17" t="s">
        <v>95</v>
      </c>
      <c r="C82" s="40">
        <v>0.821</v>
      </c>
      <c r="D82" s="15">
        <v>0.372</v>
      </c>
      <c r="E82" s="15">
        <v>0.7159001625906672</v>
      </c>
      <c r="F82" s="15">
        <v>0.5096255280258957</v>
      </c>
      <c r="G82" s="16"/>
      <c r="H82" s="50">
        <v>0.406</v>
      </c>
      <c r="I82" s="54">
        <v>83.901</v>
      </c>
      <c r="J82" s="54">
        <v>71.316</v>
      </c>
      <c r="K82" s="54">
        <v>569.60677793017</v>
      </c>
      <c r="L82" s="54">
        <v>569.60677793017</v>
      </c>
      <c r="M82" s="81">
        <v>512.72</v>
      </c>
      <c r="N82" s="54">
        <v>1.1999754645925294</v>
      </c>
      <c r="O82" s="73"/>
      <c r="Q82" s="44"/>
      <c r="R82" s="46"/>
      <c r="S82" s="46"/>
    </row>
    <row r="83" spans="1:19" s="3" customFormat="1" ht="24">
      <c r="A83" s="24" t="s">
        <v>96</v>
      </c>
      <c r="B83" s="25" t="s">
        <v>97</v>
      </c>
      <c r="C83" s="39">
        <v>52.983</v>
      </c>
      <c r="D83" s="9">
        <v>0.504</v>
      </c>
      <c r="E83" s="9">
        <v>0.9969079443359301</v>
      </c>
      <c r="F83" s="9"/>
      <c r="G83" s="10"/>
      <c r="H83" s="48"/>
      <c r="I83" s="60">
        <v>2162.1800000000003</v>
      </c>
      <c r="J83" s="60">
        <v>1837.8529999999996</v>
      </c>
      <c r="K83" s="60">
        <v>16600.719335183072</v>
      </c>
      <c r="L83" s="60">
        <v>16600.719335183072</v>
      </c>
      <c r="M83" s="79">
        <f>SUM(M84:M105)</f>
        <v>14943.839999999998</v>
      </c>
      <c r="N83" s="52">
        <v>0.7265703500433415</v>
      </c>
      <c r="O83" s="73"/>
      <c r="Q83" s="45"/>
      <c r="R83" s="46"/>
      <c r="S83" s="46"/>
    </row>
    <row r="84" spans="1:19" s="36" customFormat="1" ht="12">
      <c r="A84" s="22"/>
      <c r="B84" s="17" t="s">
        <v>98</v>
      </c>
      <c r="C84" s="40">
        <v>1.071</v>
      </c>
      <c r="D84" s="15">
        <v>0.606</v>
      </c>
      <c r="E84" s="15">
        <v>0.7556295402154254</v>
      </c>
      <c r="F84" s="15">
        <v>0.831980292918714</v>
      </c>
      <c r="G84" s="16"/>
      <c r="H84" s="50">
        <v>0.298</v>
      </c>
      <c r="I84" s="54">
        <v>0</v>
      </c>
      <c r="J84" s="54">
        <v>0</v>
      </c>
      <c r="K84" s="54">
        <v>470.4298141548458</v>
      </c>
      <c r="L84" s="54">
        <v>470.4298141548458</v>
      </c>
      <c r="M84" s="81">
        <v>376.32</v>
      </c>
      <c r="N84" s="54">
        <v>1.1999766762305384</v>
      </c>
      <c r="O84" s="73"/>
      <c r="Q84" s="44"/>
      <c r="R84" s="46"/>
      <c r="S84" s="46"/>
    </row>
    <row r="85" spans="1:19" s="37" customFormat="1" ht="12">
      <c r="A85" s="22"/>
      <c r="B85" s="17" t="s">
        <v>99</v>
      </c>
      <c r="C85" s="40">
        <v>0.562</v>
      </c>
      <c r="D85" s="15">
        <v>0.37</v>
      </c>
      <c r="E85" s="15">
        <v>0.9989914256313901</v>
      </c>
      <c r="F85" s="15">
        <v>0.40037354926860336</v>
      </c>
      <c r="G85" s="16"/>
      <c r="H85" s="50">
        <v>0.449</v>
      </c>
      <c r="I85" s="54">
        <v>177.028</v>
      </c>
      <c r="J85" s="54">
        <v>150.474</v>
      </c>
      <c r="K85" s="54">
        <v>558.6310724535701</v>
      </c>
      <c r="L85" s="54">
        <v>558.6310724535701</v>
      </c>
      <c r="M85" s="81">
        <v>567.28</v>
      </c>
      <c r="N85" s="54">
        <v>1.1999942800182901</v>
      </c>
      <c r="O85" s="73"/>
      <c r="Q85" s="44"/>
      <c r="R85" s="46"/>
      <c r="S85" s="46"/>
    </row>
    <row r="86" spans="1:19" s="37" customFormat="1" ht="12">
      <c r="A86" s="22"/>
      <c r="B86" s="17" t="s">
        <v>100</v>
      </c>
      <c r="C86" s="40">
        <v>0.725</v>
      </c>
      <c r="D86" s="15">
        <v>0.913</v>
      </c>
      <c r="E86" s="15">
        <v>0.8838653110789312</v>
      </c>
      <c r="F86" s="15">
        <v>1.0629628152116348</v>
      </c>
      <c r="G86" s="16"/>
      <c r="H86" s="50">
        <v>0.088</v>
      </c>
      <c r="I86" s="54">
        <v>0</v>
      </c>
      <c r="J86" s="54">
        <v>0</v>
      </c>
      <c r="K86" s="54">
        <v>138.70364957909095</v>
      </c>
      <c r="L86" s="54">
        <v>138.70364957909095</v>
      </c>
      <c r="M86" s="81">
        <v>110.96</v>
      </c>
      <c r="N86" s="54">
        <v>1.1999963942690346</v>
      </c>
      <c r="O86" s="73"/>
      <c r="Q86" s="44"/>
      <c r="R86" s="46"/>
      <c r="S86" s="46"/>
    </row>
    <row r="87" spans="1:19" s="37" customFormat="1" ht="12">
      <c r="A87" s="22"/>
      <c r="B87" s="17" t="s">
        <v>101</v>
      </c>
      <c r="C87" s="40">
        <v>0.519</v>
      </c>
      <c r="D87" s="15">
        <v>0.514</v>
      </c>
      <c r="E87" s="15">
        <v>1.0414167672058303</v>
      </c>
      <c r="F87" s="15">
        <v>0.4935584063804599</v>
      </c>
      <c r="G87" s="16"/>
      <c r="H87" s="50">
        <v>0.382</v>
      </c>
      <c r="I87" s="54">
        <v>90.872</v>
      </c>
      <c r="J87" s="54">
        <v>77.241</v>
      </c>
      <c r="K87" s="54">
        <v>525.8648613669922</v>
      </c>
      <c r="L87" s="54">
        <v>525.8648613669922</v>
      </c>
      <c r="M87" s="81">
        <v>482.48</v>
      </c>
      <c r="N87" s="54">
        <v>1.199993134350528</v>
      </c>
      <c r="O87" s="73"/>
      <c r="Q87" s="44"/>
      <c r="R87" s="46"/>
      <c r="S87" s="46"/>
    </row>
    <row r="88" spans="1:19" s="37" customFormat="1" ht="12">
      <c r="A88" s="22"/>
      <c r="B88" s="17" t="s">
        <v>102</v>
      </c>
      <c r="C88" s="40">
        <v>1.036</v>
      </c>
      <c r="D88" s="15">
        <v>0.185</v>
      </c>
      <c r="E88" s="15">
        <v>0.7647073145745139</v>
      </c>
      <c r="F88" s="15">
        <v>0.44192262382495284</v>
      </c>
      <c r="G88" s="16"/>
      <c r="H88" s="50">
        <v>0.601</v>
      </c>
      <c r="I88" s="54">
        <v>197.811</v>
      </c>
      <c r="J88" s="54">
        <v>168.139</v>
      </c>
      <c r="K88" s="54">
        <v>780.4845450674919</v>
      </c>
      <c r="L88" s="54">
        <v>780.4845450674919</v>
      </c>
      <c r="M88" s="81">
        <v>758.88</v>
      </c>
      <c r="N88" s="54">
        <v>1.199981184334841</v>
      </c>
      <c r="O88" s="73"/>
      <c r="Q88" s="44"/>
      <c r="R88" s="46"/>
      <c r="S88" s="46"/>
    </row>
    <row r="89" spans="1:19" s="37" customFormat="1" ht="12">
      <c r="A89" s="26"/>
      <c r="B89" s="17" t="s">
        <v>103</v>
      </c>
      <c r="C89" s="40">
        <v>0.447</v>
      </c>
      <c r="D89" s="15">
        <v>0.379</v>
      </c>
      <c r="E89" s="15">
        <v>1.526334648880291</v>
      </c>
      <c r="F89" s="15">
        <v>0.3483072767024138</v>
      </c>
      <c r="G89" s="16"/>
      <c r="H89" s="50">
        <v>0.581</v>
      </c>
      <c r="I89" s="54">
        <v>271.24</v>
      </c>
      <c r="J89" s="54">
        <v>230.554</v>
      </c>
      <c r="K89" s="54">
        <v>687.2830550680372</v>
      </c>
      <c r="L89" s="54">
        <v>687.2830550680372</v>
      </c>
      <c r="M89" s="81">
        <v>734.24</v>
      </c>
      <c r="N89" s="54">
        <v>1.199965615321767</v>
      </c>
      <c r="O89" s="73"/>
      <c r="Q89" s="44"/>
      <c r="R89" s="46"/>
      <c r="S89" s="46"/>
    </row>
    <row r="90" spans="1:19" s="37" customFormat="1" ht="12">
      <c r="A90" s="22"/>
      <c r="B90" s="17" t="s">
        <v>104</v>
      </c>
      <c r="C90" s="40">
        <v>0.944</v>
      </c>
      <c r="D90" s="15">
        <v>0.535</v>
      </c>
      <c r="E90" s="15">
        <v>0.7917790840403046</v>
      </c>
      <c r="F90" s="15">
        <v>0.675693524600312</v>
      </c>
      <c r="G90" s="16"/>
      <c r="H90" s="50">
        <v>0.392</v>
      </c>
      <c r="I90" s="54">
        <v>0</v>
      </c>
      <c r="J90" s="54">
        <v>0</v>
      </c>
      <c r="K90" s="54">
        <v>618.9942360246736</v>
      </c>
      <c r="L90" s="54">
        <v>618.9942360246736</v>
      </c>
      <c r="M90" s="81">
        <v>663.28</v>
      </c>
      <c r="N90" s="54">
        <v>1.2000048822580434</v>
      </c>
      <c r="O90" s="73"/>
      <c r="Q90" s="44"/>
      <c r="R90" s="46"/>
      <c r="S90" s="46"/>
    </row>
    <row r="91" spans="1:19" s="37" customFormat="1" ht="12">
      <c r="A91" s="22"/>
      <c r="B91" s="17" t="s">
        <v>105</v>
      </c>
      <c r="C91" s="40">
        <v>10.714</v>
      </c>
      <c r="D91" s="15">
        <v>1.105</v>
      </c>
      <c r="E91" s="15">
        <v>0.5168695994759388</v>
      </c>
      <c r="F91" s="15">
        <v>2.13786997943074</v>
      </c>
      <c r="G91" s="16"/>
      <c r="H91" s="50">
        <v>0</v>
      </c>
      <c r="I91" s="54">
        <v>0</v>
      </c>
      <c r="J91" s="54">
        <v>0</v>
      </c>
      <c r="K91" s="54">
        <v>0</v>
      </c>
      <c r="L91" s="54">
        <v>0</v>
      </c>
      <c r="M91" s="81">
        <v>0</v>
      </c>
      <c r="N91" s="54">
        <v>2.13786997943074</v>
      </c>
      <c r="O91" s="73"/>
      <c r="Q91" s="44"/>
      <c r="R91" s="46"/>
      <c r="S91" s="46"/>
    </row>
    <row r="92" spans="1:19" s="37" customFormat="1" ht="12">
      <c r="A92" s="22"/>
      <c r="B92" s="17" t="s">
        <v>106</v>
      </c>
      <c r="C92" s="40">
        <v>5.206</v>
      </c>
      <c r="D92" s="15">
        <v>0.063</v>
      </c>
      <c r="E92" s="15">
        <v>0.5422059385145023</v>
      </c>
      <c r="F92" s="15">
        <v>0.7661920140022866</v>
      </c>
      <c r="G92" s="16"/>
      <c r="H92" s="50">
        <v>1.225</v>
      </c>
      <c r="I92" s="54">
        <v>0</v>
      </c>
      <c r="J92" s="54">
        <v>0</v>
      </c>
      <c r="K92" s="54">
        <v>1934.1552926295838</v>
      </c>
      <c r="L92" s="54">
        <v>1934.1552926295838</v>
      </c>
      <c r="M92" s="81">
        <v>1547.3600000000001</v>
      </c>
      <c r="N92" s="54">
        <v>1.2000100273304803</v>
      </c>
      <c r="O92" s="73"/>
      <c r="Q92" s="44"/>
      <c r="R92" s="46"/>
      <c r="S92" s="46"/>
    </row>
    <row r="93" spans="1:19" s="37" customFormat="1" ht="24">
      <c r="A93" s="22"/>
      <c r="B93" s="17" t="s">
        <v>107</v>
      </c>
      <c r="C93" s="40">
        <v>0.353</v>
      </c>
      <c r="D93" s="15">
        <v>0.487</v>
      </c>
      <c r="E93" s="15">
        <v>1.6617825925562117</v>
      </c>
      <c r="F93" s="15">
        <v>0.3930587925168235</v>
      </c>
      <c r="G93" s="16"/>
      <c r="H93" s="50">
        <v>0.473</v>
      </c>
      <c r="I93" s="54">
        <v>191.744</v>
      </c>
      <c r="J93" s="54">
        <v>162.982</v>
      </c>
      <c r="K93" s="54">
        <v>584.6986972902288</v>
      </c>
      <c r="L93" s="54">
        <v>584.6986972902288</v>
      </c>
      <c r="M93" s="81">
        <v>598.1600000000001</v>
      </c>
      <c r="N93" s="54">
        <v>1.2000208326254604</v>
      </c>
      <c r="O93" s="73"/>
      <c r="Q93" s="44"/>
      <c r="R93" s="46"/>
      <c r="S93" s="46"/>
    </row>
    <row r="94" spans="1:19" s="37" customFormat="1" ht="24">
      <c r="A94" s="22"/>
      <c r="B94" s="17" t="s">
        <v>108</v>
      </c>
      <c r="C94" s="40">
        <v>1.204</v>
      </c>
      <c r="D94" s="15">
        <v>0.511</v>
      </c>
      <c r="E94" s="15">
        <v>0.725947329171522</v>
      </c>
      <c r="F94" s="15">
        <v>0.803907817366271</v>
      </c>
      <c r="G94" s="16"/>
      <c r="H94" s="50">
        <v>0.346</v>
      </c>
      <c r="I94" s="54">
        <v>0</v>
      </c>
      <c r="J94" s="54">
        <v>0</v>
      </c>
      <c r="K94" s="54">
        <v>546.8311348691389</v>
      </c>
      <c r="L94" s="54">
        <v>546.8311348691389</v>
      </c>
      <c r="M94" s="81">
        <v>437.43999999999994</v>
      </c>
      <c r="N94" s="54">
        <v>1.1999774477393716</v>
      </c>
      <c r="O94" s="73"/>
      <c r="Q94" s="44"/>
      <c r="R94" s="46"/>
      <c r="S94" s="46"/>
    </row>
    <row r="95" spans="1:19" s="37" customFormat="1" ht="12">
      <c r="A95" s="22"/>
      <c r="B95" s="17" t="s">
        <v>109</v>
      </c>
      <c r="C95" s="40">
        <v>1.352</v>
      </c>
      <c r="D95" s="15">
        <v>0.604</v>
      </c>
      <c r="E95" s="15">
        <v>0.6997824277826183</v>
      </c>
      <c r="F95" s="15">
        <v>0.8631254173013153</v>
      </c>
      <c r="G95" s="16"/>
      <c r="H95" s="50">
        <v>0.319</v>
      </c>
      <c r="I95" s="54">
        <v>0</v>
      </c>
      <c r="J95" s="54">
        <v>0</v>
      </c>
      <c r="K95" s="54">
        <v>503.42332415156017</v>
      </c>
      <c r="L95" s="54">
        <v>503.42332415156017</v>
      </c>
      <c r="M95" s="81">
        <v>427.75999999999993</v>
      </c>
      <c r="N95" s="54">
        <v>1.1999843922332425</v>
      </c>
      <c r="O95" s="73"/>
      <c r="Q95" s="44"/>
      <c r="R95" s="46"/>
      <c r="S95" s="46"/>
    </row>
    <row r="96" spans="1:19" s="37" customFormat="1" ht="12">
      <c r="A96" s="22"/>
      <c r="B96" s="17" t="s">
        <v>110</v>
      </c>
      <c r="C96" s="40">
        <v>0.529</v>
      </c>
      <c r="D96" s="15">
        <v>0.67</v>
      </c>
      <c r="E96" s="15">
        <v>1.03093492697862</v>
      </c>
      <c r="F96" s="15">
        <v>0.649895529258652</v>
      </c>
      <c r="G96" s="16"/>
      <c r="H96" s="50">
        <v>0.3</v>
      </c>
      <c r="I96" s="54">
        <v>0</v>
      </c>
      <c r="J96" s="54">
        <v>0</v>
      </c>
      <c r="K96" s="54">
        <v>473.868089384949</v>
      </c>
      <c r="L96" s="54">
        <v>473.868089384949</v>
      </c>
      <c r="M96" s="81">
        <v>379.12</v>
      </c>
      <c r="N96" s="54">
        <v>1.2000370444273352</v>
      </c>
      <c r="O96" s="73"/>
      <c r="Q96" s="44"/>
      <c r="R96" s="46"/>
      <c r="S96" s="46"/>
    </row>
    <row r="97" spans="1:19" s="37" customFormat="1" ht="12">
      <c r="A97" s="22"/>
      <c r="B97" s="17" t="s">
        <v>111</v>
      </c>
      <c r="C97" s="40">
        <v>0.478</v>
      </c>
      <c r="D97" s="15">
        <v>0.471</v>
      </c>
      <c r="E97" s="15">
        <v>1.49622620595077</v>
      </c>
      <c r="F97" s="15">
        <v>0.3147919733839344</v>
      </c>
      <c r="G97" s="16"/>
      <c r="H97" s="50">
        <v>0.633</v>
      </c>
      <c r="I97" s="54">
        <v>322.19</v>
      </c>
      <c r="J97" s="54">
        <v>273.862</v>
      </c>
      <c r="K97" s="54">
        <v>726.1284696197646</v>
      </c>
      <c r="L97" s="54">
        <v>726.1284696197646</v>
      </c>
      <c r="M97" s="81">
        <v>800</v>
      </c>
      <c r="N97" s="54">
        <v>1.2000084364494839</v>
      </c>
      <c r="O97" s="73"/>
      <c r="Q97" s="44"/>
      <c r="R97" s="46"/>
      <c r="S97" s="46"/>
    </row>
    <row r="98" spans="1:19" s="37" customFormat="1" ht="12">
      <c r="A98" s="22"/>
      <c r="B98" s="17" t="s">
        <v>112</v>
      </c>
      <c r="C98" s="40">
        <v>3.852</v>
      </c>
      <c r="D98" s="15">
        <v>0.333</v>
      </c>
      <c r="E98" s="15">
        <v>0.5646726537715755</v>
      </c>
      <c r="F98" s="15">
        <v>0.8897222005985561</v>
      </c>
      <c r="G98" s="16"/>
      <c r="H98" s="50">
        <v>0.675</v>
      </c>
      <c r="I98" s="54">
        <v>0</v>
      </c>
      <c r="J98" s="54">
        <v>0</v>
      </c>
      <c r="K98" s="54">
        <v>1066.0046551737908</v>
      </c>
      <c r="L98" s="54">
        <v>1066.0046551737908</v>
      </c>
      <c r="M98" s="81">
        <v>852.8</v>
      </c>
      <c r="N98" s="54">
        <v>1.1999986450367992</v>
      </c>
      <c r="O98" s="73"/>
      <c r="Q98" s="44"/>
      <c r="R98" s="46"/>
      <c r="S98" s="46"/>
    </row>
    <row r="99" spans="1:19" s="37" customFormat="1" ht="12">
      <c r="A99" s="22"/>
      <c r="B99" s="17" t="s">
        <v>113</v>
      </c>
      <c r="C99" s="40">
        <v>4.425</v>
      </c>
      <c r="D99" s="13">
        <v>0.048</v>
      </c>
      <c r="E99" s="13">
        <v>0.5519624410219024</v>
      </c>
      <c r="F99" s="13">
        <v>0.5869624388049536</v>
      </c>
      <c r="G99" s="14"/>
      <c r="H99" s="49">
        <v>1.497</v>
      </c>
      <c r="I99" s="62">
        <v>50.297</v>
      </c>
      <c r="J99" s="62">
        <v>42.752</v>
      </c>
      <c r="K99" s="62">
        <v>2322.27035729258</v>
      </c>
      <c r="L99" s="62">
        <v>2322.27035729258</v>
      </c>
      <c r="M99" s="80">
        <v>1892</v>
      </c>
      <c r="N99" s="53">
        <v>1.199994204765094</v>
      </c>
      <c r="O99" s="73"/>
      <c r="Q99" s="44"/>
      <c r="R99" s="46"/>
      <c r="S99" s="46"/>
    </row>
    <row r="100" spans="1:19" s="36" customFormat="1" ht="12">
      <c r="A100" s="22"/>
      <c r="B100" s="17" t="s">
        <v>114</v>
      </c>
      <c r="C100" s="40">
        <v>0.754</v>
      </c>
      <c r="D100" s="15">
        <v>0.405</v>
      </c>
      <c r="E100" s="15">
        <v>0.8685984690830648</v>
      </c>
      <c r="F100" s="15">
        <v>0.4662683787913395</v>
      </c>
      <c r="G100" s="16"/>
      <c r="H100" s="50">
        <v>0.481</v>
      </c>
      <c r="I100" s="54">
        <v>138.341</v>
      </c>
      <c r="J100" s="54">
        <v>117.59</v>
      </c>
      <c r="K100" s="54">
        <v>641.4296259735507</v>
      </c>
      <c r="L100" s="54">
        <v>641.4296259735507</v>
      </c>
      <c r="M100" s="81">
        <v>607.2</v>
      </c>
      <c r="N100" s="54">
        <v>1.199981027898491</v>
      </c>
      <c r="O100" s="73"/>
      <c r="Q100" s="44"/>
      <c r="R100" s="46"/>
      <c r="S100" s="46"/>
    </row>
    <row r="101" spans="1:19" s="37" customFormat="1" ht="24">
      <c r="A101" s="22"/>
      <c r="B101" s="17" t="s">
        <v>115</v>
      </c>
      <c r="C101" s="40">
        <v>0.787</v>
      </c>
      <c r="D101" s="15">
        <v>0.777</v>
      </c>
      <c r="E101" s="15">
        <v>0.8525944733440685</v>
      </c>
      <c r="F101" s="15">
        <v>0.9113359566505636</v>
      </c>
      <c r="G101" s="16"/>
      <c r="H101" s="50">
        <v>0.194</v>
      </c>
      <c r="I101" s="54">
        <v>0</v>
      </c>
      <c r="J101" s="54">
        <v>0</v>
      </c>
      <c r="K101" s="54">
        <v>305.93932219879594</v>
      </c>
      <c r="L101" s="54">
        <v>305.93932219879594</v>
      </c>
      <c r="M101" s="81">
        <v>244.71999999999997</v>
      </c>
      <c r="N101" s="54">
        <v>1.1999628981825015</v>
      </c>
      <c r="O101" s="73"/>
      <c r="Q101" s="44"/>
      <c r="R101" s="46"/>
      <c r="S101" s="46"/>
    </row>
    <row r="102" spans="1:19" s="37" customFormat="1" ht="12">
      <c r="A102" s="22"/>
      <c r="B102" s="17" t="s">
        <v>116</v>
      </c>
      <c r="C102" s="40">
        <v>0.544</v>
      </c>
      <c r="D102" s="15">
        <v>0.458</v>
      </c>
      <c r="E102" s="15">
        <v>1.0159347199622903</v>
      </c>
      <c r="F102" s="15">
        <v>0.4508163674305768</v>
      </c>
      <c r="G102" s="16"/>
      <c r="H102" s="50">
        <v>0.414</v>
      </c>
      <c r="I102" s="54">
        <v>130.23</v>
      </c>
      <c r="J102" s="54">
        <v>110.696</v>
      </c>
      <c r="K102" s="54">
        <v>543.3049020762156</v>
      </c>
      <c r="L102" s="54">
        <v>543.3049020762156</v>
      </c>
      <c r="M102" s="81">
        <v>523.2</v>
      </c>
      <c r="N102" s="54">
        <v>1.1999989666363855</v>
      </c>
      <c r="O102" s="73"/>
      <c r="Q102" s="44"/>
      <c r="R102" s="46"/>
      <c r="S102" s="46"/>
    </row>
    <row r="103" spans="1:19" s="37" customFormat="1" ht="12">
      <c r="A103" s="22"/>
      <c r="B103" s="17" t="s">
        <v>117</v>
      </c>
      <c r="C103" s="40">
        <v>2.61</v>
      </c>
      <c r="D103" s="15">
        <v>1.051</v>
      </c>
      <c r="E103" s="15">
        <v>0.6002239447121055</v>
      </c>
      <c r="F103" s="15">
        <v>1.7510131164529048</v>
      </c>
      <c r="G103" s="16"/>
      <c r="H103" s="50">
        <v>0</v>
      </c>
      <c r="I103" s="54">
        <v>0</v>
      </c>
      <c r="J103" s="54">
        <v>0</v>
      </c>
      <c r="K103" s="54">
        <v>0</v>
      </c>
      <c r="L103" s="54">
        <v>0</v>
      </c>
      <c r="M103" s="81">
        <v>0</v>
      </c>
      <c r="N103" s="54">
        <v>1.7510131164529048</v>
      </c>
      <c r="O103" s="73"/>
      <c r="Q103" s="44"/>
      <c r="R103" s="46"/>
      <c r="S103" s="46"/>
    </row>
    <row r="104" spans="1:19" s="37" customFormat="1" ht="12">
      <c r="A104" s="22"/>
      <c r="B104" s="17" t="s">
        <v>118</v>
      </c>
      <c r="C104" s="40">
        <v>1.773</v>
      </c>
      <c r="D104" s="15">
        <v>0.178</v>
      </c>
      <c r="E104" s="15">
        <v>0.6492398679298228</v>
      </c>
      <c r="F104" s="15">
        <v>0.27416677378050397</v>
      </c>
      <c r="G104" s="16"/>
      <c r="H104" s="50">
        <v>1.066</v>
      </c>
      <c r="I104" s="54">
        <v>592.427</v>
      </c>
      <c r="J104" s="54">
        <v>503.563</v>
      </c>
      <c r="K104" s="54">
        <v>1179.7777741945276</v>
      </c>
      <c r="L104" s="54">
        <v>1179.7777741945276</v>
      </c>
      <c r="M104" s="81">
        <v>1346.6399999999999</v>
      </c>
      <c r="N104" s="54">
        <v>1.199977574294733</v>
      </c>
      <c r="O104" s="73"/>
      <c r="Q104" s="44"/>
      <c r="R104" s="46"/>
      <c r="S104" s="46"/>
    </row>
    <row r="105" spans="1:19" s="37" customFormat="1" ht="12">
      <c r="A105" s="26"/>
      <c r="B105" s="17" t="s">
        <v>119</v>
      </c>
      <c r="C105" s="40">
        <v>13.098</v>
      </c>
      <c r="D105" s="15">
        <v>0.303</v>
      </c>
      <c r="E105" s="15">
        <v>0.511934710347045</v>
      </c>
      <c r="F105" s="15">
        <v>1.0118723498834328</v>
      </c>
      <c r="G105" s="16"/>
      <c r="H105" s="50">
        <v>1.261</v>
      </c>
      <c r="I105" s="54">
        <v>0</v>
      </c>
      <c r="J105" s="54">
        <v>0</v>
      </c>
      <c r="K105" s="54">
        <v>1992.4964566136834</v>
      </c>
      <c r="L105" s="54">
        <v>1992.4964566136834</v>
      </c>
      <c r="M105" s="81">
        <v>1594</v>
      </c>
      <c r="N105" s="54">
        <v>1.200000334559662</v>
      </c>
      <c r="O105" s="73"/>
      <c r="Q105" s="44"/>
      <c r="R105" s="46"/>
      <c r="S105" s="46"/>
    </row>
    <row r="106" spans="1:19" s="3" customFormat="1" ht="12">
      <c r="A106" s="24" t="s">
        <v>120</v>
      </c>
      <c r="B106" s="25" t="s">
        <v>121</v>
      </c>
      <c r="C106" s="39">
        <v>11.211</v>
      </c>
      <c r="D106" s="32">
        <v>1.166</v>
      </c>
      <c r="E106" s="32">
        <v>0.5839508192953177</v>
      </c>
      <c r="F106" s="32"/>
      <c r="G106" s="33"/>
      <c r="H106" s="51"/>
      <c r="I106" s="38">
        <v>0</v>
      </c>
      <c r="J106" s="38">
        <v>0</v>
      </c>
      <c r="K106" s="38">
        <v>139.47287700661136</v>
      </c>
      <c r="L106" s="38">
        <v>139.47287700661136</v>
      </c>
      <c r="M106" s="82">
        <f>SUM(M107:M111)</f>
        <v>111.6</v>
      </c>
      <c r="N106" s="38">
        <v>2.010234000654188</v>
      </c>
      <c r="O106" s="73"/>
      <c r="Q106" s="45"/>
      <c r="R106" s="46"/>
      <c r="S106" s="46"/>
    </row>
    <row r="107" spans="1:19" s="37" customFormat="1" ht="12">
      <c r="A107" s="22"/>
      <c r="B107" s="17" t="s">
        <v>122</v>
      </c>
      <c r="C107" s="40">
        <v>7.515</v>
      </c>
      <c r="D107" s="15">
        <v>0.95</v>
      </c>
      <c r="E107" s="15">
        <v>0.6086476500495341</v>
      </c>
      <c r="F107" s="15">
        <v>1.5608373743374926</v>
      </c>
      <c r="G107" s="16"/>
      <c r="H107" s="50">
        <v>0</v>
      </c>
      <c r="I107" s="54">
        <v>0</v>
      </c>
      <c r="J107" s="54">
        <v>0</v>
      </c>
      <c r="K107" s="54">
        <v>0</v>
      </c>
      <c r="L107" s="54">
        <v>0</v>
      </c>
      <c r="M107" s="81">
        <v>0</v>
      </c>
      <c r="N107" s="54">
        <v>1.5608373743374926</v>
      </c>
      <c r="O107" s="73"/>
      <c r="Q107" s="44"/>
      <c r="R107" s="46"/>
      <c r="S107" s="46"/>
    </row>
    <row r="108" spans="1:19" s="37" customFormat="1" ht="12">
      <c r="A108" s="22"/>
      <c r="B108" s="17" t="s">
        <v>123</v>
      </c>
      <c r="C108" s="40">
        <v>1.251</v>
      </c>
      <c r="D108" s="15">
        <v>1.424</v>
      </c>
      <c r="E108" s="15">
        <v>0.9807125057899891</v>
      </c>
      <c r="F108" s="15">
        <v>1.4520055486117527</v>
      </c>
      <c r="G108" s="16"/>
      <c r="H108" s="50">
        <v>0</v>
      </c>
      <c r="I108" s="54">
        <v>0</v>
      </c>
      <c r="J108" s="54">
        <v>0</v>
      </c>
      <c r="K108" s="54">
        <v>0</v>
      </c>
      <c r="L108" s="54">
        <v>0</v>
      </c>
      <c r="M108" s="81">
        <v>0</v>
      </c>
      <c r="N108" s="54">
        <v>1.4520055486117527</v>
      </c>
      <c r="O108" s="73"/>
      <c r="Q108" s="44"/>
      <c r="R108" s="46"/>
      <c r="S108" s="46"/>
    </row>
    <row r="109" spans="1:19" s="37" customFormat="1" ht="12">
      <c r="A109" s="22"/>
      <c r="B109" s="17" t="s">
        <v>124</v>
      </c>
      <c r="C109" s="40">
        <v>0.727</v>
      </c>
      <c r="D109" s="15">
        <v>1.999</v>
      </c>
      <c r="E109" s="15">
        <v>1.3050686782604604</v>
      </c>
      <c r="F109" s="15">
        <v>1.5317201564169696</v>
      </c>
      <c r="G109" s="16"/>
      <c r="H109" s="50">
        <v>0</v>
      </c>
      <c r="I109" s="54">
        <v>0</v>
      </c>
      <c r="J109" s="54">
        <v>0</v>
      </c>
      <c r="K109" s="54">
        <v>0</v>
      </c>
      <c r="L109" s="54">
        <v>0</v>
      </c>
      <c r="M109" s="81">
        <v>0</v>
      </c>
      <c r="N109" s="54">
        <v>1.5317201564169696</v>
      </c>
      <c r="O109" s="73"/>
      <c r="Q109" s="44"/>
      <c r="R109" s="46"/>
      <c r="S109" s="46"/>
    </row>
    <row r="110" spans="1:19" s="37" customFormat="1" ht="24">
      <c r="A110" s="22"/>
      <c r="B110" s="17" t="s">
        <v>125</v>
      </c>
      <c r="C110" s="40">
        <v>1.077</v>
      </c>
      <c r="D110" s="15">
        <v>1.575</v>
      </c>
      <c r="E110" s="15">
        <v>1.0534165945883365</v>
      </c>
      <c r="F110" s="15">
        <v>1.495134980871924</v>
      </c>
      <c r="G110" s="16"/>
      <c r="H110" s="50">
        <v>0</v>
      </c>
      <c r="I110" s="54">
        <v>0</v>
      </c>
      <c r="J110" s="54">
        <v>0</v>
      </c>
      <c r="K110" s="54">
        <v>0</v>
      </c>
      <c r="L110" s="54">
        <v>0</v>
      </c>
      <c r="M110" s="81">
        <v>0</v>
      </c>
      <c r="N110" s="54">
        <v>1.495134980871924</v>
      </c>
      <c r="O110" s="73"/>
      <c r="Q110" s="44"/>
      <c r="R110" s="46"/>
      <c r="S110" s="46"/>
    </row>
    <row r="111" spans="1:19" s="37" customFormat="1" ht="12">
      <c r="A111" s="22"/>
      <c r="B111" s="17" t="s">
        <v>295</v>
      </c>
      <c r="C111" s="40">
        <v>0.641</v>
      </c>
      <c r="D111" s="13">
        <v>1.553</v>
      </c>
      <c r="E111" s="13">
        <v>1.4089622342839925</v>
      </c>
      <c r="F111" s="13">
        <v>1.1022296852329792</v>
      </c>
      <c r="G111" s="14"/>
      <c r="H111" s="49">
        <v>0.088</v>
      </c>
      <c r="I111" s="62">
        <v>0</v>
      </c>
      <c r="J111" s="62">
        <v>0</v>
      </c>
      <c r="K111" s="62">
        <v>139.47287700661136</v>
      </c>
      <c r="L111" s="62">
        <v>139.47287700661136</v>
      </c>
      <c r="M111" s="80">
        <v>111.6</v>
      </c>
      <c r="N111" s="53">
        <v>1.200019013184914</v>
      </c>
      <c r="O111" s="73"/>
      <c r="Q111" s="44"/>
      <c r="R111" s="46"/>
      <c r="S111" s="46"/>
    </row>
    <row r="112" spans="1:19" s="3" customFormat="1" ht="12">
      <c r="A112" s="24" t="s">
        <v>126</v>
      </c>
      <c r="B112" s="25" t="s">
        <v>127</v>
      </c>
      <c r="C112" s="39">
        <v>17.333999999999996</v>
      </c>
      <c r="D112" s="32">
        <v>1.106</v>
      </c>
      <c r="E112" s="32">
        <v>0.5631768575009669</v>
      </c>
      <c r="F112" s="32"/>
      <c r="G112" s="33"/>
      <c r="H112" s="51"/>
      <c r="I112" s="38">
        <v>142.035</v>
      </c>
      <c r="J112" s="38">
        <v>120.73</v>
      </c>
      <c r="K112" s="38">
        <v>3299.6470225181783</v>
      </c>
      <c r="L112" s="38">
        <v>3299.6470225181783</v>
      </c>
      <c r="M112" s="82">
        <f>SUM(M113:M122)</f>
        <v>2736.32</v>
      </c>
      <c r="N112" s="38">
        <v>2.1856828042798058</v>
      </c>
      <c r="O112" s="73"/>
      <c r="Q112" s="45"/>
      <c r="R112" s="46"/>
      <c r="S112" s="46"/>
    </row>
    <row r="113" spans="1:19" s="37" customFormat="1" ht="24">
      <c r="A113" s="22"/>
      <c r="B113" s="17" t="s">
        <v>128</v>
      </c>
      <c r="C113" s="40">
        <v>1.455</v>
      </c>
      <c r="D113" s="15">
        <v>0.868</v>
      </c>
      <c r="E113" s="15">
        <v>0.9176178660549997</v>
      </c>
      <c r="F113" s="15">
        <v>0.9359275283421457</v>
      </c>
      <c r="G113" s="16"/>
      <c r="H113" s="50">
        <v>0.353</v>
      </c>
      <c r="I113" s="54">
        <v>0</v>
      </c>
      <c r="J113" s="54">
        <v>0</v>
      </c>
      <c r="K113" s="54">
        <v>556.8950382928172</v>
      </c>
      <c r="L113" s="54">
        <v>556.8950382928172</v>
      </c>
      <c r="M113" s="81">
        <v>445.52</v>
      </c>
      <c r="N113" s="54">
        <v>1.2000023527777937</v>
      </c>
      <c r="O113" s="73"/>
      <c r="Q113" s="44"/>
      <c r="R113" s="46"/>
      <c r="S113" s="46"/>
    </row>
    <row r="114" spans="1:19" s="37" customFormat="1" ht="12">
      <c r="A114" s="22"/>
      <c r="B114" s="17" t="s">
        <v>129</v>
      </c>
      <c r="C114" s="40">
        <v>0.516</v>
      </c>
      <c r="D114" s="15">
        <v>1.276</v>
      </c>
      <c r="E114" s="15">
        <v>1.621719736168761</v>
      </c>
      <c r="F114" s="15">
        <v>0.7868190609892262</v>
      </c>
      <c r="G114" s="16"/>
      <c r="H114" s="50">
        <v>0.346</v>
      </c>
      <c r="I114" s="54">
        <v>0</v>
      </c>
      <c r="J114" s="54">
        <v>0</v>
      </c>
      <c r="K114" s="54">
        <v>546.1238536740633</v>
      </c>
      <c r="L114" s="54">
        <v>546.1238536740633</v>
      </c>
      <c r="M114" s="81">
        <v>436.88</v>
      </c>
      <c r="N114" s="54">
        <v>1.1999819530251572</v>
      </c>
      <c r="O114" s="73"/>
      <c r="Q114" s="44"/>
      <c r="R114" s="46"/>
      <c r="S114" s="46"/>
    </row>
    <row r="115" spans="1:19" s="37" customFormat="1" ht="12">
      <c r="A115" s="22"/>
      <c r="B115" s="17" t="s">
        <v>130</v>
      </c>
      <c r="C115" s="40">
        <v>2.398</v>
      </c>
      <c r="D115" s="15">
        <v>0.826</v>
      </c>
      <c r="E115" s="15">
        <v>0.7654643050137543</v>
      </c>
      <c r="F115" s="15">
        <v>1.079083628837739</v>
      </c>
      <c r="G115" s="16"/>
      <c r="H115" s="50">
        <v>0.222</v>
      </c>
      <c r="I115" s="54">
        <v>0</v>
      </c>
      <c r="J115" s="54">
        <v>0</v>
      </c>
      <c r="K115" s="54">
        <v>350.5779454173131</v>
      </c>
      <c r="L115" s="54">
        <v>350.5779454173131</v>
      </c>
      <c r="M115" s="81">
        <v>280.48</v>
      </c>
      <c r="N115" s="54">
        <v>1.2000076067537644</v>
      </c>
      <c r="O115" s="73"/>
      <c r="Q115" s="44"/>
      <c r="R115" s="46"/>
      <c r="S115" s="46"/>
    </row>
    <row r="116" spans="1:19" s="37" customFormat="1" ht="12">
      <c r="A116" s="22"/>
      <c r="B116" s="17" t="s">
        <v>131</v>
      </c>
      <c r="C116" s="40">
        <v>4.729</v>
      </c>
      <c r="D116" s="15">
        <v>1.348</v>
      </c>
      <c r="E116" s="15">
        <v>0.6497448495756042</v>
      </c>
      <c r="F116" s="15">
        <v>2.074660539257029</v>
      </c>
      <c r="G116" s="16"/>
      <c r="H116" s="50">
        <v>0</v>
      </c>
      <c r="I116" s="54">
        <v>0</v>
      </c>
      <c r="J116" s="54">
        <v>0</v>
      </c>
      <c r="K116" s="54">
        <v>0</v>
      </c>
      <c r="L116" s="54">
        <v>0</v>
      </c>
      <c r="M116" s="81">
        <v>0</v>
      </c>
      <c r="N116" s="54">
        <v>2.074660539257029</v>
      </c>
      <c r="O116" s="73"/>
      <c r="Q116" s="44"/>
      <c r="R116" s="46"/>
      <c r="S116" s="46"/>
    </row>
    <row r="117" spans="1:19" s="37" customFormat="1" ht="12">
      <c r="A117" s="22"/>
      <c r="B117" s="17" t="s">
        <v>132</v>
      </c>
      <c r="C117" s="40">
        <v>1.168</v>
      </c>
      <c r="D117" s="15">
        <v>1.366</v>
      </c>
      <c r="E117" s="15">
        <v>1.0126911863214656</v>
      </c>
      <c r="F117" s="15">
        <v>1.3488810986515105</v>
      </c>
      <c r="G117" s="16"/>
      <c r="H117" s="50">
        <v>0</v>
      </c>
      <c r="I117" s="54">
        <v>0</v>
      </c>
      <c r="J117" s="54">
        <v>0</v>
      </c>
      <c r="K117" s="54">
        <v>0</v>
      </c>
      <c r="L117" s="54">
        <v>0</v>
      </c>
      <c r="M117" s="81">
        <v>0</v>
      </c>
      <c r="N117" s="54">
        <v>1.3488810986515105</v>
      </c>
      <c r="O117" s="73"/>
      <c r="Q117" s="44"/>
      <c r="R117" s="46"/>
      <c r="S117" s="46"/>
    </row>
    <row r="118" spans="1:19" s="37" customFormat="1" ht="12">
      <c r="A118" s="22"/>
      <c r="B118" s="17" t="s">
        <v>133</v>
      </c>
      <c r="C118" s="40">
        <v>0.697</v>
      </c>
      <c r="D118" s="15">
        <v>1.709</v>
      </c>
      <c r="E118" s="15">
        <v>1.338398782066348</v>
      </c>
      <c r="F118" s="15">
        <v>1.2768989503722368</v>
      </c>
      <c r="G118" s="16"/>
      <c r="H118" s="50">
        <v>0</v>
      </c>
      <c r="I118" s="54">
        <v>0</v>
      </c>
      <c r="J118" s="54">
        <v>0</v>
      </c>
      <c r="K118" s="54">
        <v>0</v>
      </c>
      <c r="L118" s="54">
        <v>0</v>
      </c>
      <c r="M118" s="81">
        <v>0</v>
      </c>
      <c r="N118" s="54">
        <v>1.2768989503722368</v>
      </c>
      <c r="O118" s="73"/>
      <c r="Q118" s="44"/>
      <c r="R118" s="46"/>
      <c r="S118" s="46"/>
    </row>
    <row r="119" spans="1:19" s="37" customFormat="1" ht="12">
      <c r="A119" s="22"/>
      <c r="B119" s="17" t="s">
        <v>134</v>
      </c>
      <c r="C119" s="40">
        <v>1.626</v>
      </c>
      <c r="D119" s="15">
        <v>1.331</v>
      </c>
      <c r="E119" s="15">
        <v>0.8769271646261696</v>
      </c>
      <c r="F119" s="15">
        <v>1.5177999424472153</v>
      </c>
      <c r="G119" s="16"/>
      <c r="H119" s="50">
        <v>0</v>
      </c>
      <c r="I119" s="54">
        <v>0</v>
      </c>
      <c r="J119" s="54">
        <v>0</v>
      </c>
      <c r="K119" s="54">
        <v>0</v>
      </c>
      <c r="L119" s="54">
        <v>0</v>
      </c>
      <c r="M119" s="81">
        <v>0</v>
      </c>
      <c r="N119" s="54">
        <v>1.5177999424472153</v>
      </c>
      <c r="O119" s="73"/>
      <c r="Q119" s="44"/>
      <c r="R119" s="46"/>
      <c r="S119" s="46"/>
    </row>
    <row r="120" spans="1:19" s="37" customFormat="1" ht="12">
      <c r="A120" s="22"/>
      <c r="B120" s="17" t="s">
        <v>135</v>
      </c>
      <c r="C120" s="40">
        <v>0.547</v>
      </c>
      <c r="D120" s="15">
        <v>1.094</v>
      </c>
      <c r="E120" s="15">
        <v>1.559888594377869</v>
      </c>
      <c r="F120" s="15">
        <v>0.7513321361172722</v>
      </c>
      <c r="G120" s="16"/>
      <c r="H120" s="50">
        <v>0.383</v>
      </c>
      <c r="I120" s="54">
        <v>0</v>
      </c>
      <c r="J120" s="54">
        <v>0</v>
      </c>
      <c r="K120" s="54">
        <v>604.6878426051694</v>
      </c>
      <c r="L120" s="54">
        <v>604.6878426051694</v>
      </c>
      <c r="M120" s="81">
        <v>483.76</v>
      </c>
      <c r="N120" s="54">
        <v>1.2000090205755511</v>
      </c>
      <c r="O120" s="73"/>
      <c r="Q120" s="44"/>
      <c r="R120" s="46"/>
      <c r="S120" s="46"/>
    </row>
    <row r="121" spans="1:19" s="37" customFormat="1" ht="24">
      <c r="A121" s="22"/>
      <c r="B121" s="17" t="s">
        <v>136</v>
      </c>
      <c r="C121" s="40">
        <v>2.833</v>
      </c>
      <c r="D121" s="15">
        <v>0.939</v>
      </c>
      <c r="E121" s="15">
        <v>0.7294167258567167</v>
      </c>
      <c r="F121" s="15">
        <v>1.28732995380264</v>
      </c>
      <c r="G121" s="16"/>
      <c r="H121" s="50">
        <v>0</v>
      </c>
      <c r="I121" s="54">
        <v>0</v>
      </c>
      <c r="J121" s="54">
        <v>0</v>
      </c>
      <c r="K121" s="54">
        <v>0</v>
      </c>
      <c r="L121" s="54">
        <v>0</v>
      </c>
      <c r="M121" s="81">
        <v>0</v>
      </c>
      <c r="N121" s="54">
        <v>1.28732995380264</v>
      </c>
      <c r="O121" s="73"/>
      <c r="Q121" s="44"/>
      <c r="R121" s="46"/>
      <c r="S121" s="46"/>
    </row>
    <row r="122" spans="1:19" s="37" customFormat="1" ht="12">
      <c r="A122" s="26"/>
      <c r="B122" s="17" t="s">
        <v>137</v>
      </c>
      <c r="C122" s="40">
        <v>1.365</v>
      </c>
      <c r="D122" s="15">
        <v>0.5</v>
      </c>
      <c r="E122" s="15">
        <v>0.9431289825089337</v>
      </c>
      <c r="F122" s="15">
        <v>0.5301501801693002</v>
      </c>
      <c r="G122" s="16"/>
      <c r="H122" s="50">
        <v>0.862</v>
      </c>
      <c r="I122" s="54">
        <v>142.035</v>
      </c>
      <c r="J122" s="54">
        <v>120.73</v>
      </c>
      <c r="K122" s="54">
        <v>1241.3623425288156</v>
      </c>
      <c r="L122" s="54">
        <v>1241.3623425288156</v>
      </c>
      <c r="M122" s="81">
        <v>1089.68</v>
      </c>
      <c r="N122" s="54">
        <v>1.2000037657914466</v>
      </c>
      <c r="O122" s="73"/>
      <c r="Q122" s="44"/>
      <c r="R122" s="46"/>
      <c r="S122" s="46"/>
    </row>
    <row r="123" spans="1:19" s="3" customFormat="1" ht="24">
      <c r="A123" s="27">
        <v>11</v>
      </c>
      <c r="B123" s="25" t="s">
        <v>138</v>
      </c>
      <c r="C123" s="39">
        <v>6.247</v>
      </c>
      <c r="D123" s="32">
        <v>1.92</v>
      </c>
      <c r="E123" s="32">
        <v>0.8550095396713199</v>
      </c>
      <c r="F123" s="32"/>
      <c r="G123" s="33"/>
      <c r="H123" s="51"/>
      <c r="I123" s="38">
        <v>0</v>
      </c>
      <c r="J123" s="38">
        <v>0</v>
      </c>
      <c r="K123" s="38">
        <v>313.6991879889742</v>
      </c>
      <c r="L123" s="38">
        <v>313.6991879889742</v>
      </c>
      <c r="M123" s="82">
        <f>SUM(M124:M129)</f>
        <v>253.44000000000003</v>
      </c>
      <c r="N123" s="38">
        <v>2.2827721735428916</v>
      </c>
      <c r="O123" s="73"/>
      <c r="Q123" s="45"/>
      <c r="R123" s="46"/>
      <c r="S123" s="46"/>
    </row>
    <row r="124" spans="1:19" s="37" customFormat="1" ht="12">
      <c r="A124" s="22"/>
      <c r="B124" s="17" t="s">
        <v>139</v>
      </c>
      <c r="C124" s="40">
        <v>0.423</v>
      </c>
      <c r="D124" s="15">
        <v>1.214</v>
      </c>
      <c r="E124" s="15">
        <v>1.157271642876921</v>
      </c>
      <c r="F124" s="15">
        <v>1.059019050516139</v>
      </c>
      <c r="G124" s="16"/>
      <c r="H124" s="50">
        <v>0.069</v>
      </c>
      <c r="I124" s="54">
        <v>0</v>
      </c>
      <c r="J124" s="54">
        <v>0</v>
      </c>
      <c r="K124" s="54">
        <v>109.00877875731507</v>
      </c>
      <c r="L124" s="54">
        <v>109.00877875731507</v>
      </c>
      <c r="M124" s="81">
        <v>87.2</v>
      </c>
      <c r="N124" s="54">
        <v>1.1999886464415463</v>
      </c>
      <c r="O124" s="73"/>
      <c r="Q124" s="44"/>
      <c r="R124" s="46"/>
      <c r="S124" s="46"/>
    </row>
    <row r="125" spans="1:19" s="37" customFormat="1" ht="12">
      <c r="A125" s="22"/>
      <c r="B125" s="17" t="s">
        <v>140</v>
      </c>
      <c r="C125" s="40">
        <v>0.435</v>
      </c>
      <c r="D125" s="15">
        <v>1.199</v>
      </c>
      <c r="E125" s="15">
        <v>1.1450190609327562</v>
      </c>
      <c r="F125" s="15">
        <v>1.0571441401362087</v>
      </c>
      <c r="G125" s="16"/>
      <c r="H125" s="50">
        <v>0.071</v>
      </c>
      <c r="I125" s="54">
        <v>0</v>
      </c>
      <c r="J125" s="54">
        <v>0</v>
      </c>
      <c r="K125" s="54">
        <v>112.3894114724068</v>
      </c>
      <c r="L125" s="54">
        <v>112.3894114724068</v>
      </c>
      <c r="M125" s="81">
        <v>92.4</v>
      </c>
      <c r="N125" s="54">
        <v>1.20001345885875</v>
      </c>
      <c r="O125" s="73"/>
      <c r="Q125" s="44"/>
      <c r="R125" s="46"/>
      <c r="S125" s="46"/>
    </row>
    <row r="126" spans="1:19" s="37" customFormat="1" ht="12">
      <c r="A126" s="22"/>
      <c r="B126" s="17" t="s">
        <v>141</v>
      </c>
      <c r="C126" s="40">
        <v>3.963</v>
      </c>
      <c r="D126" s="15">
        <v>2.206</v>
      </c>
      <c r="E126" s="15">
        <v>0.45002800179566266</v>
      </c>
      <c r="F126" s="15">
        <v>4.914917194480811</v>
      </c>
      <c r="G126" s="16"/>
      <c r="H126" s="50">
        <v>0</v>
      </c>
      <c r="I126" s="54">
        <v>0</v>
      </c>
      <c r="J126" s="54">
        <v>0</v>
      </c>
      <c r="K126" s="54">
        <v>0</v>
      </c>
      <c r="L126" s="54">
        <v>0</v>
      </c>
      <c r="M126" s="81">
        <v>0</v>
      </c>
      <c r="N126" s="54">
        <v>4.914917194480811</v>
      </c>
      <c r="O126" s="73"/>
      <c r="Q126" s="44"/>
      <c r="R126" s="46"/>
      <c r="S126" s="46"/>
    </row>
    <row r="127" spans="1:19" s="37" customFormat="1" ht="12">
      <c r="A127" s="22"/>
      <c r="B127" s="17" t="s">
        <v>142</v>
      </c>
      <c r="C127" s="40">
        <v>0.525</v>
      </c>
      <c r="D127" s="15">
        <v>1.892</v>
      </c>
      <c r="E127" s="15">
        <v>0.8269978061690455</v>
      </c>
      <c r="F127" s="15">
        <v>2.287793251549761</v>
      </c>
      <c r="G127" s="16"/>
      <c r="H127" s="50">
        <v>0</v>
      </c>
      <c r="I127" s="54">
        <v>0</v>
      </c>
      <c r="J127" s="54">
        <v>0</v>
      </c>
      <c r="K127" s="54">
        <v>0</v>
      </c>
      <c r="L127" s="54">
        <v>0</v>
      </c>
      <c r="M127" s="81">
        <v>0</v>
      </c>
      <c r="N127" s="54">
        <v>2.287793251549761</v>
      </c>
      <c r="O127" s="73"/>
      <c r="Q127" s="44"/>
      <c r="R127" s="46"/>
      <c r="S127" s="46"/>
    </row>
    <row r="128" spans="1:19" s="37" customFormat="1" ht="12">
      <c r="A128" s="22"/>
      <c r="B128" s="17" t="s">
        <v>143</v>
      </c>
      <c r="C128" s="40">
        <v>0.452</v>
      </c>
      <c r="D128" s="15">
        <v>1.482</v>
      </c>
      <c r="E128" s="15">
        <v>1.1284968957583639</v>
      </c>
      <c r="F128" s="15">
        <v>1.3132512863529657</v>
      </c>
      <c r="G128" s="16"/>
      <c r="H128" s="50">
        <v>0</v>
      </c>
      <c r="I128" s="54">
        <v>0</v>
      </c>
      <c r="J128" s="54">
        <v>0</v>
      </c>
      <c r="K128" s="54">
        <v>0</v>
      </c>
      <c r="L128" s="54">
        <v>0</v>
      </c>
      <c r="M128" s="81">
        <v>0</v>
      </c>
      <c r="N128" s="54">
        <v>1.3132512863529657</v>
      </c>
      <c r="O128" s="73"/>
      <c r="Q128" s="44"/>
      <c r="R128" s="46"/>
      <c r="S128" s="46"/>
    </row>
    <row r="129" spans="1:19" s="37" customFormat="1" ht="12">
      <c r="A129" s="22"/>
      <c r="B129" s="17" t="s">
        <v>144</v>
      </c>
      <c r="C129" s="40">
        <v>0.449</v>
      </c>
      <c r="D129" s="15">
        <v>1.239</v>
      </c>
      <c r="E129" s="15">
        <v>1.1315265772639582</v>
      </c>
      <c r="F129" s="15">
        <v>1.0849809088849804</v>
      </c>
      <c r="G129" s="16"/>
      <c r="H129" s="50">
        <v>0.058</v>
      </c>
      <c r="I129" s="54">
        <v>0</v>
      </c>
      <c r="J129" s="54">
        <v>0</v>
      </c>
      <c r="K129" s="54">
        <v>92.30099775925233</v>
      </c>
      <c r="L129" s="54">
        <v>92.30099775925233</v>
      </c>
      <c r="M129" s="81">
        <v>73.84</v>
      </c>
      <c r="N129" s="54">
        <v>1.1999987566617356</v>
      </c>
      <c r="O129" s="73"/>
      <c r="Q129" s="44"/>
      <c r="R129" s="46"/>
      <c r="S129" s="46"/>
    </row>
    <row r="130" spans="1:19" s="3" customFormat="1" ht="24">
      <c r="A130" s="24" t="s">
        <v>145</v>
      </c>
      <c r="B130" s="25" t="s">
        <v>146</v>
      </c>
      <c r="C130" s="39">
        <v>9.5</v>
      </c>
      <c r="D130" s="32">
        <v>1.203</v>
      </c>
      <c r="E130" s="32">
        <v>1.0112278700990978</v>
      </c>
      <c r="F130" s="32"/>
      <c r="G130" s="33"/>
      <c r="H130" s="51"/>
      <c r="I130" s="38">
        <v>120.44300000000001</v>
      </c>
      <c r="J130" s="38">
        <v>102.37700000000001</v>
      </c>
      <c r="K130" s="38">
        <v>1478.0293822387753</v>
      </c>
      <c r="L130" s="38">
        <v>1478.0293822387753</v>
      </c>
      <c r="M130" s="82">
        <f>SUM(M131:M138)</f>
        <v>1264.32</v>
      </c>
      <c r="N130" s="38">
        <v>1.2937951821145017</v>
      </c>
      <c r="O130" s="73"/>
      <c r="Q130" s="45"/>
      <c r="R130" s="46"/>
      <c r="S130" s="46"/>
    </row>
    <row r="131" spans="1:19" s="37" customFormat="1" ht="12">
      <c r="A131" s="22"/>
      <c r="B131" s="17" t="s">
        <v>147</v>
      </c>
      <c r="C131" s="40">
        <v>0.622</v>
      </c>
      <c r="D131" s="15">
        <v>1.805</v>
      </c>
      <c r="E131" s="15">
        <v>0.9285190507987298</v>
      </c>
      <c r="F131" s="15">
        <v>1.9339558062349982</v>
      </c>
      <c r="G131" s="16"/>
      <c r="H131" s="50">
        <v>0</v>
      </c>
      <c r="I131" s="54">
        <v>0</v>
      </c>
      <c r="J131" s="54">
        <v>0</v>
      </c>
      <c r="K131" s="54">
        <v>0</v>
      </c>
      <c r="L131" s="54">
        <v>0</v>
      </c>
      <c r="M131" s="81">
        <v>0</v>
      </c>
      <c r="N131" s="54">
        <v>1.9339558062349982</v>
      </c>
      <c r="O131" s="73"/>
      <c r="Q131" s="44"/>
      <c r="R131" s="46"/>
      <c r="S131" s="46"/>
    </row>
    <row r="132" spans="1:19" s="37" customFormat="1" ht="12">
      <c r="A132" s="22"/>
      <c r="B132" s="17" t="s">
        <v>148</v>
      </c>
      <c r="C132" s="40">
        <v>0.559</v>
      </c>
      <c r="D132" s="15">
        <v>0.504</v>
      </c>
      <c r="E132" s="15">
        <v>0.9794947754550601</v>
      </c>
      <c r="F132" s="15">
        <v>0.5045509834555763</v>
      </c>
      <c r="G132" s="16"/>
      <c r="H132" s="50">
        <v>0.381</v>
      </c>
      <c r="I132" s="54">
        <v>82.549</v>
      </c>
      <c r="J132" s="54">
        <v>70.167</v>
      </c>
      <c r="K132" s="54">
        <v>531.2900130592201</v>
      </c>
      <c r="L132" s="54">
        <v>531.2900130592201</v>
      </c>
      <c r="M132" s="81">
        <v>481.2</v>
      </c>
      <c r="N132" s="54">
        <v>1.2000497046755472</v>
      </c>
      <c r="O132" s="73"/>
      <c r="Q132" s="44"/>
      <c r="R132" s="46"/>
      <c r="S132" s="46"/>
    </row>
    <row r="133" spans="1:19" s="37" customFormat="1" ht="12">
      <c r="A133" s="22"/>
      <c r="B133" s="17" t="s">
        <v>76</v>
      </c>
      <c r="C133" s="40">
        <v>3.657</v>
      </c>
      <c r="D133" s="15">
        <v>1.214</v>
      </c>
      <c r="E133" s="15">
        <v>0.5531414088701525</v>
      </c>
      <c r="F133" s="15">
        <v>2.184737151354693</v>
      </c>
      <c r="G133" s="16"/>
      <c r="H133" s="50">
        <v>0</v>
      </c>
      <c r="I133" s="54">
        <v>0</v>
      </c>
      <c r="J133" s="54">
        <v>0</v>
      </c>
      <c r="K133" s="54">
        <v>0</v>
      </c>
      <c r="L133" s="54">
        <v>0</v>
      </c>
      <c r="M133" s="81">
        <v>0</v>
      </c>
      <c r="N133" s="54">
        <v>2.184737151354693</v>
      </c>
      <c r="O133" s="73"/>
      <c r="Q133" s="44"/>
      <c r="R133" s="46"/>
      <c r="S133" s="46"/>
    </row>
    <row r="134" spans="1:19" s="37" customFormat="1" ht="12">
      <c r="A134" s="22"/>
      <c r="B134" s="17" t="s">
        <v>149</v>
      </c>
      <c r="C134" s="40">
        <v>0.529</v>
      </c>
      <c r="D134" s="15">
        <v>1.331</v>
      </c>
      <c r="E134" s="15">
        <v>1.0080364090280525</v>
      </c>
      <c r="F134" s="15">
        <v>1.310388815403353</v>
      </c>
      <c r="G134" s="16"/>
      <c r="H134" s="50">
        <v>0</v>
      </c>
      <c r="I134" s="54">
        <v>0</v>
      </c>
      <c r="J134" s="54">
        <v>0</v>
      </c>
      <c r="K134" s="54">
        <v>0</v>
      </c>
      <c r="L134" s="54">
        <v>0</v>
      </c>
      <c r="M134" s="81">
        <v>0</v>
      </c>
      <c r="N134" s="54">
        <v>1.310388815403353</v>
      </c>
      <c r="O134" s="73"/>
      <c r="Q134" s="44"/>
      <c r="R134" s="46"/>
      <c r="S134" s="46"/>
    </row>
    <row r="135" spans="1:19" s="37" customFormat="1" ht="24">
      <c r="A135" s="22"/>
      <c r="B135" s="17" t="s">
        <v>150</v>
      </c>
      <c r="C135" s="40">
        <v>0.452</v>
      </c>
      <c r="D135" s="15">
        <v>1.287</v>
      </c>
      <c r="E135" s="15">
        <v>2.1968480944399276</v>
      </c>
      <c r="F135" s="15">
        <v>0.5758393228267848</v>
      </c>
      <c r="G135" s="16"/>
      <c r="H135" s="50">
        <v>0.62</v>
      </c>
      <c r="I135" s="54">
        <v>37.894</v>
      </c>
      <c r="J135" s="54">
        <v>32.21</v>
      </c>
      <c r="K135" s="54">
        <v>946.7393691795551</v>
      </c>
      <c r="L135" s="54">
        <v>946.7393691795551</v>
      </c>
      <c r="M135" s="81">
        <v>783.12</v>
      </c>
      <c r="N135" s="54">
        <v>1.1999685230906594</v>
      </c>
      <c r="O135" s="73"/>
      <c r="Q135" s="44"/>
      <c r="R135" s="46"/>
      <c r="S135" s="46"/>
    </row>
    <row r="136" spans="1:19" s="37" customFormat="1" ht="24">
      <c r="A136" s="22"/>
      <c r="B136" s="17" t="s">
        <v>151</v>
      </c>
      <c r="C136" s="40">
        <v>0.564</v>
      </c>
      <c r="D136" s="15">
        <v>1.273</v>
      </c>
      <c r="E136" s="15">
        <v>0.9750330366370598</v>
      </c>
      <c r="F136" s="15">
        <v>1.295596787151586</v>
      </c>
      <c r="G136" s="16"/>
      <c r="H136" s="50">
        <v>0</v>
      </c>
      <c r="I136" s="54">
        <v>0</v>
      </c>
      <c r="J136" s="54">
        <v>0</v>
      </c>
      <c r="K136" s="54">
        <v>0</v>
      </c>
      <c r="L136" s="54">
        <v>0</v>
      </c>
      <c r="M136" s="81">
        <v>0</v>
      </c>
      <c r="N136" s="54">
        <v>1.295596787151586</v>
      </c>
      <c r="O136" s="73"/>
      <c r="Q136" s="44"/>
      <c r="R136" s="46"/>
      <c r="S136" s="46"/>
    </row>
    <row r="137" spans="1:19" s="37" customFormat="1" ht="12">
      <c r="A137" s="22"/>
      <c r="B137" s="17" t="s">
        <v>152</v>
      </c>
      <c r="C137" s="40">
        <v>0.838</v>
      </c>
      <c r="D137" s="15">
        <v>1.587</v>
      </c>
      <c r="E137" s="15">
        <v>0.8119335884752853</v>
      </c>
      <c r="F137" s="15">
        <v>1.944593359021145</v>
      </c>
      <c r="G137" s="16"/>
      <c r="H137" s="50">
        <v>0</v>
      </c>
      <c r="I137" s="54">
        <v>0</v>
      </c>
      <c r="J137" s="54">
        <v>0</v>
      </c>
      <c r="K137" s="54">
        <v>0</v>
      </c>
      <c r="L137" s="54">
        <v>0</v>
      </c>
      <c r="M137" s="81">
        <v>0</v>
      </c>
      <c r="N137" s="54">
        <v>1.944593359021145</v>
      </c>
      <c r="O137" s="73"/>
      <c r="Q137" s="44"/>
      <c r="R137" s="46"/>
      <c r="S137" s="46"/>
    </row>
    <row r="138" spans="1:19" s="37" customFormat="1" ht="12">
      <c r="A138" s="22"/>
      <c r="B138" s="17" t="s">
        <v>153</v>
      </c>
      <c r="C138" s="40">
        <v>2.279</v>
      </c>
      <c r="D138" s="15">
        <v>0.99</v>
      </c>
      <c r="E138" s="15">
        <v>0.5996576896660528</v>
      </c>
      <c r="F138" s="15">
        <v>1.640941890783269</v>
      </c>
      <c r="G138" s="16"/>
      <c r="H138" s="50">
        <v>0</v>
      </c>
      <c r="I138" s="54">
        <v>0</v>
      </c>
      <c r="J138" s="54">
        <v>0</v>
      </c>
      <c r="K138" s="54">
        <v>0</v>
      </c>
      <c r="L138" s="54">
        <v>0</v>
      </c>
      <c r="M138" s="81">
        <v>0</v>
      </c>
      <c r="N138" s="54">
        <v>1.640941890783269</v>
      </c>
      <c r="O138" s="73"/>
      <c r="Q138" s="44"/>
      <c r="R138" s="46"/>
      <c r="S138" s="46"/>
    </row>
    <row r="139" spans="1:19" s="3" customFormat="1" ht="24">
      <c r="A139" s="24" t="s">
        <v>296</v>
      </c>
      <c r="B139" s="25" t="s">
        <v>154</v>
      </c>
      <c r="C139" s="39">
        <v>21.891999999999996</v>
      </c>
      <c r="D139" s="9">
        <v>0.849</v>
      </c>
      <c r="E139" s="9">
        <v>0.9523155207168078</v>
      </c>
      <c r="F139" s="9"/>
      <c r="G139" s="10"/>
      <c r="H139" s="48"/>
      <c r="I139" s="60">
        <v>695.3460000000001</v>
      </c>
      <c r="J139" s="60">
        <v>591.045</v>
      </c>
      <c r="K139" s="60">
        <v>6171.469940461638</v>
      </c>
      <c r="L139" s="60">
        <v>6171.469940461638</v>
      </c>
      <c r="M139" s="79">
        <f>SUM(M140:M154)</f>
        <v>5671.4400000000005</v>
      </c>
      <c r="N139" s="52">
        <v>1.0968711345227324</v>
      </c>
      <c r="O139" s="73"/>
      <c r="Q139" s="45"/>
      <c r="R139" s="46"/>
      <c r="S139" s="46"/>
    </row>
    <row r="140" spans="1:19" s="36" customFormat="1" ht="12">
      <c r="A140" s="22"/>
      <c r="B140" s="17" t="s">
        <v>155</v>
      </c>
      <c r="C140" s="40">
        <v>1.457</v>
      </c>
      <c r="D140" s="15">
        <v>0.77</v>
      </c>
      <c r="E140" s="15">
        <v>0.6496359627579884</v>
      </c>
      <c r="F140" s="15">
        <v>1.1752792088834085</v>
      </c>
      <c r="G140" s="16"/>
      <c r="H140" s="50">
        <v>0.023</v>
      </c>
      <c r="I140" s="54">
        <v>0</v>
      </c>
      <c r="J140" s="54">
        <v>0</v>
      </c>
      <c r="K140" s="54">
        <v>36.95875555434491</v>
      </c>
      <c r="L140" s="54">
        <v>36.95875555434491</v>
      </c>
      <c r="M140" s="81">
        <v>63.36</v>
      </c>
      <c r="N140" s="54">
        <v>1.200027587382488</v>
      </c>
      <c r="O140" s="73"/>
      <c r="Q140" s="44"/>
      <c r="R140" s="46"/>
      <c r="S140" s="46"/>
    </row>
    <row r="141" spans="1:19" s="37" customFormat="1" ht="12">
      <c r="A141" s="22"/>
      <c r="B141" s="17" t="s">
        <v>156</v>
      </c>
      <c r="C141" s="40">
        <v>0.635</v>
      </c>
      <c r="D141" s="15">
        <v>0.644</v>
      </c>
      <c r="E141" s="15">
        <v>0.8923179339267882</v>
      </c>
      <c r="F141" s="15">
        <v>0.7117158543098812</v>
      </c>
      <c r="G141" s="16"/>
      <c r="H141" s="50">
        <v>0.277</v>
      </c>
      <c r="I141" s="54">
        <v>0</v>
      </c>
      <c r="J141" s="54">
        <v>0</v>
      </c>
      <c r="K141" s="54">
        <v>437.00995902316293</v>
      </c>
      <c r="L141" s="54">
        <v>437.00995902316293</v>
      </c>
      <c r="M141" s="81">
        <v>349.6</v>
      </c>
      <c r="N141" s="54">
        <v>1.1999888724890209</v>
      </c>
      <c r="O141" s="73"/>
      <c r="Q141" s="44"/>
      <c r="R141" s="46"/>
      <c r="S141" s="46"/>
    </row>
    <row r="142" spans="1:19" s="37" customFormat="1" ht="12">
      <c r="A142" s="22"/>
      <c r="B142" s="17" t="s">
        <v>157</v>
      </c>
      <c r="C142" s="40">
        <v>8.948</v>
      </c>
      <c r="D142" s="15">
        <v>1.167</v>
      </c>
      <c r="E142" s="15">
        <v>0.49572488161952366</v>
      </c>
      <c r="F142" s="15">
        <v>2.3541283547992053</v>
      </c>
      <c r="G142" s="16"/>
      <c r="H142" s="50">
        <v>0</v>
      </c>
      <c r="I142" s="54">
        <v>0</v>
      </c>
      <c r="J142" s="54">
        <v>0</v>
      </c>
      <c r="K142" s="54">
        <v>0</v>
      </c>
      <c r="L142" s="54">
        <v>0</v>
      </c>
      <c r="M142" s="81">
        <v>0</v>
      </c>
      <c r="N142" s="54">
        <v>2.3541283547992053</v>
      </c>
      <c r="O142" s="73"/>
      <c r="Q142" s="44"/>
      <c r="R142" s="46"/>
      <c r="S142" s="46"/>
    </row>
    <row r="143" spans="1:19" s="37" customFormat="1" ht="12">
      <c r="A143" s="22"/>
      <c r="B143" s="17" t="s">
        <v>158</v>
      </c>
      <c r="C143" s="40">
        <v>1.579</v>
      </c>
      <c r="D143" s="15">
        <v>0.57</v>
      </c>
      <c r="E143" s="15">
        <v>0.6351510086951233</v>
      </c>
      <c r="F143" s="15">
        <v>0.8974243797093673</v>
      </c>
      <c r="G143" s="16"/>
      <c r="H143" s="50">
        <v>0.303</v>
      </c>
      <c r="I143" s="54">
        <v>0</v>
      </c>
      <c r="J143" s="54">
        <v>0</v>
      </c>
      <c r="K143" s="54">
        <v>479.312128555653</v>
      </c>
      <c r="L143" s="54">
        <v>479.312128555653</v>
      </c>
      <c r="M143" s="81">
        <v>399.44</v>
      </c>
      <c r="N143" s="54">
        <v>1.1999923436002735</v>
      </c>
      <c r="O143" s="73"/>
      <c r="Q143" s="44"/>
      <c r="R143" s="46"/>
      <c r="S143" s="46"/>
    </row>
    <row r="144" spans="1:19" s="37" customFormat="1" ht="12">
      <c r="A144" s="22"/>
      <c r="B144" s="17" t="s">
        <v>159</v>
      </c>
      <c r="C144" s="40">
        <v>0.532</v>
      </c>
      <c r="D144" s="15">
        <v>0.597</v>
      </c>
      <c r="E144" s="15">
        <v>0.975599875311438</v>
      </c>
      <c r="F144" s="15">
        <v>0.6019311975203168</v>
      </c>
      <c r="G144" s="16"/>
      <c r="H144" s="50">
        <v>0.31</v>
      </c>
      <c r="I144" s="54">
        <v>0</v>
      </c>
      <c r="J144" s="54">
        <v>0</v>
      </c>
      <c r="K144" s="54">
        <v>490.29772841154835</v>
      </c>
      <c r="L144" s="54">
        <v>490.29772841154835</v>
      </c>
      <c r="M144" s="81">
        <v>392.24</v>
      </c>
      <c r="N144" s="54">
        <v>1.200002770900427</v>
      </c>
      <c r="O144" s="73"/>
      <c r="Q144" s="44"/>
      <c r="R144" s="46"/>
      <c r="S144" s="46"/>
    </row>
    <row r="145" spans="1:19" s="37" customFormat="1" ht="12">
      <c r="A145" s="22"/>
      <c r="B145" s="17" t="s">
        <v>160</v>
      </c>
      <c r="C145" s="40">
        <v>0.494</v>
      </c>
      <c r="D145" s="15">
        <v>0.585</v>
      </c>
      <c r="E145" s="15">
        <v>1.3053030584008765</v>
      </c>
      <c r="F145" s="15">
        <v>0.43817178373632404</v>
      </c>
      <c r="G145" s="16"/>
      <c r="H145" s="50">
        <v>0.491</v>
      </c>
      <c r="I145" s="54">
        <v>164.823</v>
      </c>
      <c r="J145" s="54">
        <v>140.1</v>
      </c>
      <c r="K145" s="54">
        <v>635.8267465926984</v>
      </c>
      <c r="L145" s="54">
        <v>635.8267465926984</v>
      </c>
      <c r="M145" s="81">
        <v>620.72</v>
      </c>
      <c r="N145" s="54">
        <v>1.199973739390869</v>
      </c>
      <c r="O145" s="73"/>
      <c r="Q145" s="44"/>
      <c r="R145" s="46"/>
      <c r="S145" s="46"/>
    </row>
    <row r="146" spans="1:19" s="37" customFormat="1" ht="24">
      <c r="A146" s="22"/>
      <c r="B146" s="17" t="s">
        <v>161</v>
      </c>
      <c r="C146" s="40">
        <v>0.439</v>
      </c>
      <c r="D146" s="15">
        <v>0.649</v>
      </c>
      <c r="E146" s="15">
        <v>1.3596341293894667</v>
      </c>
      <c r="F146" s="15">
        <v>0.4673342960222898</v>
      </c>
      <c r="G146" s="16"/>
      <c r="H146" s="50">
        <v>0.437</v>
      </c>
      <c r="I146" s="54">
        <v>125.075</v>
      </c>
      <c r="J146" s="54">
        <v>106.314</v>
      </c>
      <c r="K146" s="54">
        <v>584.4310872024672</v>
      </c>
      <c r="L146" s="54">
        <v>584.4310872024672</v>
      </c>
      <c r="M146" s="81">
        <v>552.56</v>
      </c>
      <c r="N146" s="54">
        <v>1.1999521765010739</v>
      </c>
      <c r="O146" s="73"/>
      <c r="Q146" s="44"/>
      <c r="R146" s="46"/>
      <c r="S146" s="46"/>
    </row>
    <row r="147" spans="1:19" s="37" customFormat="1" ht="12">
      <c r="A147" s="22"/>
      <c r="B147" s="17" t="s">
        <v>162</v>
      </c>
      <c r="C147" s="40">
        <v>0.863</v>
      </c>
      <c r="D147" s="15">
        <v>0.715</v>
      </c>
      <c r="E147" s="15">
        <v>0.7786732044080347</v>
      </c>
      <c r="F147" s="15">
        <v>0.9082285918565278</v>
      </c>
      <c r="G147" s="16"/>
      <c r="H147" s="50">
        <v>0.196</v>
      </c>
      <c r="I147" s="54">
        <v>0</v>
      </c>
      <c r="J147" s="54">
        <v>0</v>
      </c>
      <c r="K147" s="54">
        <v>309.69494832165464</v>
      </c>
      <c r="L147" s="54">
        <v>309.69494832165464</v>
      </c>
      <c r="M147" s="81">
        <v>247.76</v>
      </c>
      <c r="N147" s="54">
        <v>1.2000047593133576</v>
      </c>
      <c r="O147" s="73"/>
      <c r="Q147" s="44"/>
      <c r="R147" s="46"/>
      <c r="S147" s="46"/>
    </row>
    <row r="148" spans="1:19" s="37" customFormat="1" ht="12">
      <c r="A148" s="22"/>
      <c r="B148" s="17" t="s">
        <v>163</v>
      </c>
      <c r="C148" s="40">
        <v>0.547</v>
      </c>
      <c r="D148" s="15">
        <v>0.708</v>
      </c>
      <c r="E148" s="15">
        <v>0.9615202442844987</v>
      </c>
      <c r="F148" s="15">
        <v>0.7263339505418815</v>
      </c>
      <c r="G148" s="16"/>
      <c r="H148" s="50">
        <v>0.249</v>
      </c>
      <c r="I148" s="54">
        <v>0</v>
      </c>
      <c r="J148" s="54">
        <v>0</v>
      </c>
      <c r="K148" s="54">
        <v>393.4987709910305</v>
      </c>
      <c r="L148" s="54">
        <v>393.4987709910305</v>
      </c>
      <c r="M148" s="81">
        <v>314.8</v>
      </c>
      <c r="N148" s="54">
        <v>1.2000014793942606</v>
      </c>
      <c r="O148" s="73"/>
      <c r="Q148" s="44"/>
      <c r="R148" s="46"/>
      <c r="S148" s="46"/>
    </row>
    <row r="149" spans="1:19" s="37" customFormat="1" ht="12">
      <c r="A149" s="22"/>
      <c r="B149" s="17" t="s">
        <v>164</v>
      </c>
      <c r="C149" s="40">
        <v>0.402</v>
      </c>
      <c r="D149" s="15">
        <v>0.629</v>
      </c>
      <c r="E149" s="15">
        <v>1.4071716262236809</v>
      </c>
      <c r="F149" s="15">
        <v>0.4469959372958644</v>
      </c>
      <c r="G149" s="16"/>
      <c r="H149" s="50">
        <v>0.426</v>
      </c>
      <c r="I149" s="54">
        <v>136.71</v>
      </c>
      <c r="J149" s="54">
        <v>116.204</v>
      </c>
      <c r="K149" s="54">
        <v>556.6112183043089</v>
      </c>
      <c r="L149" s="54">
        <v>556.6112183043089</v>
      </c>
      <c r="M149" s="81">
        <v>538.24</v>
      </c>
      <c r="N149" s="54">
        <v>1.1999829679165093</v>
      </c>
      <c r="O149" s="73"/>
      <c r="Q149" s="44"/>
      <c r="R149" s="46"/>
      <c r="S149" s="46"/>
    </row>
    <row r="150" spans="1:19" s="37" customFormat="1" ht="24">
      <c r="A150" s="22"/>
      <c r="B150" s="17" t="s">
        <v>165</v>
      </c>
      <c r="C150" s="40">
        <v>0.394</v>
      </c>
      <c r="D150" s="15">
        <v>0.614</v>
      </c>
      <c r="E150" s="15">
        <v>1.4189326488739886</v>
      </c>
      <c r="F150" s="15">
        <v>0.42271962237759997</v>
      </c>
      <c r="G150" s="16"/>
      <c r="H150" s="50">
        <v>0.435</v>
      </c>
      <c r="I150" s="54">
        <v>156.547</v>
      </c>
      <c r="J150" s="54">
        <v>133.065</v>
      </c>
      <c r="K150" s="54">
        <v>553.3093916260385</v>
      </c>
      <c r="L150" s="54">
        <v>553.3093916260385</v>
      </c>
      <c r="M150" s="81">
        <v>549.12</v>
      </c>
      <c r="N150" s="54">
        <v>1.20002900004258</v>
      </c>
      <c r="O150" s="73"/>
      <c r="Q150" s="44"/>
      <c r="R150" s="46"/>
      <c r="S150" s="46"/>
    </row>
    <row r="151" spans="1:19" s="37" customFormat="1" ht="12">
      <c r="A151" s="22"/>
      <c r="B151" s="17" t="s">
        <v>166</v>
      </c>
      <c r="C151" s="40">
        <v>1.239</v>
      </c>
      <c r="D151" s="15">
        <v>0.571</v>
      </c>
      <c r="E151" s="15">
        <v>0.6826215795128246</v>
      </c>
      <c r="F151" s="15">
        <v>0.8264810271710321</v>
      </c>
      <c r="G151" s="16"/>
      <c r="H151" s="50">
        <v>0.316</v>
      </c>
      <c r="I151" s="54">
        <v>0</v>
      </c>
      <c r="J151" s="54">
        <v>0</v>
      </c>
      <c r="K151" s="54">
        <v>498.98713709390466</v>
      </c>
      <c r="L151" s="54">
        <v>498.98713709390466</v>
      </c>
      <c r="M151" s="81">
        <v>399.2</v>
      </c>
      <c r="N151" s="54">
        <v>1.2000096285838153</v>
      </c>
      <c r="O151" s="73"/>
      <c r="Q151" s="44"/>
      <c r="R151" s="46"/>
      <c r="S151" s="46"/>
    </row>
    <row r="152" spans="1:19" s="37" customFormat="1" ht="12">
      <c r="A152" s="22"/>
      <c r="B152" s="17" t="s">
        <v>167</v>
      </c>
      <c r="C152" s="40">
        <v>2.915</v>
      </c>
      <c r="D152" s="15">
        <v>0.615</v>
      </c>
      <c r="E152" s="15">
        <v>0.5558671566551433</v>
      </c>
      <c r="F152" s="15">
        <v>1.0963794517033183</v>
      </c>
      <c r="G152" s="16"/>
      <c r="H152" s="50">
        <v>0.168</v>
      </c>
      <c r="I152" s="54">
        <v>0</v>
      </c>
      <c r="J152" s="54">
        <v>0</v>
      </c>
      <c r="K152" s="54">
        <v>265.20446021153106</v>
      </c>
      <c r="L152" s="54">
        <v>265.20446021153106</v>
      </c>
      <c r="M152" s="81">
        <v>423.84</v>
      </c>
      <c r="N152" s="54">
        <v>1.199998257308478</v>
      </c>
      <c r="O152" s="73"/>
      <c r="Q152" s="44"/>
      <c r="R152" s="46"/>
      <c r="S152" s="46"/>
    </row>
    <row r="153" spans="1:19" s="37" customFormat="1" ht="12">
      <c r="A153" s="22"/>
      <c r="B153" s="17" t="s">
        <v>168</v>
      </c>
      <c r="C153" s="40">
        <v>0.525</v>
      </c>
      <c r="D153" s="15">
        <v>0.464</v>
      </c>
      <c r="E153" s="15">
        <v>0.9824457047974257</v>
      </c>
      <c r="F153" s="15">
        <v>0.4622907309118665</v>
      </c>
      <c r="G153" s="16"/>
      <c r="H153" s="50">
        <v>0.38</v>
      </c>
      <c r="I153" s="54">
        <v>112.191</v>
      </c>
      <c r="J153" s="54">
        <v>95.362</v>
      </c>
      <c r="K153" s="54">
        <v>505.6435272449709</v>
      </c>
      <c r="L153" s="54">
        <v>505.6435272449709</v>
      </c>
      <c r="M153" s="81">
        <v>480.8</v>
      </c>
      <c r="N153" s="54">
        <v>1.1999932155368582</v>
      </c>
      <c r="O153" s="73"/>
      <c r="Q153" s="44"/>
      <c r="R153" s="46"/>
      <c r="S153" s="46"/>
    </row>
    <row r="154" spans="1:19" s="37" customFormat="1" ht="12">
      <c r="A154" s="22"/>
      <c r="B154" s="17" t="s">
        <v>169</v>
      </c>
      <c r="C154" s="40">
        <v>0.923</v>
      </c>
      <c r="D154" s="15">
        <v>0.626</v>
      </c>
      <c r="E154" s="15">
        <v>0.7580983046975912</v>
      </c>
      <c r="F154" s="15">
        <v>0.8157504285670631</v>
      </c>
      <c r="G154" s="16"/>
      <c r="H154" s="50">
        <v>0.269</v>
      </c>
      <c r="I154" s="54">
        <v>0</v>
      </c>
      <c r="J154" s="54">
        <v>0</v>
      </c>
      <c r="K154" s="54">
        <v>424.68408132832457</v>
      </c>
      <c r="L154" s="54">
        <v>424.68408132832457</v>
      </c>
      <c r="M154" s="81">
        <v>339.76</v>
      </c>
      <c r="N154" s="54">
        <v>1.2000144030422566</v>
      </c>
      <c r="O154" s="73"/>
      <c r="Q154" s="44"/>
      <c r="R154" s="46"/>
      <c r="S154" s="46"/>
    </row>
    <row r="155" spans="1:19" s="3" customFormat="1" ht="12">
      <c r="A155" s="24" t="s">
        <v>170</v>
      </c>
      <c r="B155" s="25" t="s">
        <v>171</v>
      </c>
      <c r="C155" s="39">
        <v>33.299</v>
      </c>
      <c r="D155" s="32">
        <v>0.993</v>
      </c>
      <c r="E155" s="32">
        <v>0.5476056769768706</v>
      </c>
      <c r="F155" s="32"/>
      <c r="G155" s="33"/>
      <c r="H155" s="51"/>
      <c r="I155" s="38">
        <v>434.186</v>
      </c>
      <c r="J155" s="38">
        <v>369.058</v>
      </c>
      <c r="K155" s="38">
        <v>5665.001029394667</v>
      </c>
      <c r="L155" s="38">
        <v>5665.001029394667</v>
      </c>
      <c r="M155" s="82">
        <f>SUM(M156:M169)</f>
        <v>4915.28</v>
      </c>
      <c r="N155" s="38">
        <v>2.0228470697465943</v>
      </c>
      <c r="O155" s="73"/>
      <c r="Q155" s="45"/>
      <c r="R155" s="46"/>
      <c r="S155" s="46"/>
    </row>
    <row r="156" spans="1:19" s="37" customFormat="1" ht="12">
      <c r="A156" s="22"/>
      <c r="B156" s="17" t="s">
        <v>172</v>
      </c>
      <c r="C156" s="40">
        <v>1.559</v>
      </c>
      <c r="D156" s="15">
        <v>0.584</v>
      </c>
      <c r="E156" s="15">
        <v>0.8918067471625438</v>
      </c>
      <c r="F156" s="15">
        <v>0.6548503942789279</v>
      </c>
      <c r="G156" s="16"/>
      <c r="H156" s="50">
        <v>0.758</v>
      </c>
      <c r="I156" s="54">
        <v>0</v>
      </c>
      <c r="J156" s="54">
        <v>0</v>
      </c>
      <c r="K156" s="54">
        <v>1197.1758167960704</v>
      </c>
      <c r="L156" s="54">
        <v>1197.1758167960704</v>
      </c>
      <c r="M156" s="81">
        <v>957.76</v>
      </c>
      <c r="N156" s="54">
        <v>1.200011012136983</v>
      </c>
      <c r="O156" s="73"/>
      <c r="Q156" s="44"/>
      <c r="R156" s="46"/>
      <c r="S156" s="46"/>
    </row>
    <row r="157" spans="1:19" s="37" customFormat="1" ht="12">
      <c r="A157" s="22"/>
      <c r="B157" s="17" t="s">
        <v>173</v>
      </c>
      <c r="C157" s="40">
        <v>1.608</v>
      </c>
      <c r="D157" s="13">
        <v>1.1</v>
      </c>
      <c r="E157" s="13">
        <v>0.880802850052914</v>
      </c>
      <c r="F157" s="13">
        <v>1.248860627476305</v>
      </c>
      <c r="G157" s="14"/>
      <c r="H157" s="49">
        <v>0</v>
      </c>
      <c r="I157" s="62">
        <v>0</v>
      </c>
      <c r="J157" s="62">
        <v>0</v>
      </c>
      <c r="K157" s="62">
        <v>0</v>
      </c>
      <c r="L157" s="62">
        <v>0</v>
      </c>
      <c r="M157" s="80">
        <v>0</v>
      </c>
      <c r="N157" s="53">
        <v>1.248860627476305</v>
      </c>
      <c r="O157" s="73"/>
      <c r="Q157" s="44"/>
      <c r="R157" s="46"/>
      <c r="S157" s="46"/>
    </row>
    <row r="158" spans="1:19" s="37" customFormat="1" ht="12">
      <c r="A158" s="22"/>
      <c r="B158" s="17" t="s">
        <v>174</v>
      </c>
      <c r="C158" s="40">
        <v>4.122</v>
      </c>
      <c r="D158" s="15">
        <v>0.801</v>
      </c>
      <c r="E158" s="15">
        <v>0.6672753369420925</v>
      </c>
      <c r="F158" s="15">
        <v>1.2004040246275616</v>
      </c>
      <c r="G158" s="16"/>
      <c r="H158" s="50">
        <v>0</v>
      </c>
      <c r="I158" s="54">
        <v>0</v>
      </c>
      <c r="J158" s="54">
        <v>0</v>
      </c>
      <c r="K158" s="54">
        <v>0</v>
      </c>
      <c r="L158" s="54">
        <v>0</v>
      </c>
      <c r="M158" s="81">
        <v>88.08</v>
      </c>
      <c r="N158" s="54">
        <v>1.2004040246275616</v>
      </c>
      <c r="O158" s="73"/>
      <c r="Q158" s="44"/>
      <c r="R158" s="46"/>
      <c r="S158" s="46"/>
    </row>
    <row r="159" spans="1:19" s="37" customFormat="1" ht="12">
      <c r="A159" s="22"/>
      <c r="B159" s="17" t="s">
        <v>175</v>
      </c>
      <c r="C159" s="40">
        <v>4.778</v>
      </c>
      <c r="D159" s="15">
        <v>1.283</v>
      </c>
      <c r="E159" s="15">
        <v>0.6485239970074743</v>
      </c>
      <c r="F159" s="15">
        <v>1.9783385131779683</v>
      </c>
      <c r="G159" s="16"/>
      <c r="H159" s="50">
        <v>0</v>
      </c>
      <c r="I159" s="54">
        <v>0</v>
      </c>
      <c r="J159" s="54">
        <v>0</v>
      </c>
      <c r="K159" s="54">
        <v>0</v>
      </c>
      <c r="L159" s="54">
        <v>0</v>
      </c>
      <c r="M159" s="81">
        <v>0</v>
      </c>
      <c r="N159" s="54">
        <v>1.9783385131779683</v>
      </c>
      <c r="O159" s="73"/>
      <c r="Q159" s="44"/>
      <c r="R159" s="46"/>
      <c r="S159" s="46"/>
    </row>
    <row r="160" spans="1:19" s="37" customFormat="1" ht="12">
      <c r="A160" s="22"/>
      <c r="B160" s="17" t="s">
        <v>176</v>
      </c>
      <c r="C160" s="40">
        <v>0.645</v>
      </c>
      <c r="D160" s="15">
        <v>1.234</v>
      </c>
      <c r="E160" s="15">
        <v>1.4035156422357422</v>
      </c>
      <c r="F160" s="15">
        <v>0.8792206961329545</v>
      </c>
      <c r="G160" s="16"/>
      <c r="H160" s="50">
        <v>0.29</v>
      </c>
      <c r="I160" s="54">
        <v>0</v>
      </c>
      <c r="J160" s="54">
        <v>0</v>
      </c>
      <c r="K160" s="54">
        <v>458.67880944019214</v>
      </c>
      <c r="L160" s="54">
        <v>458.67880944019214</v>
      </c>
      <c r="M160" s="81">
        <v>366.96</v>
      </c>
      <c r="N160" s="54">
        <v>1.2000148197232656</v>
      </c>
      <c r="O160" s="73"/>
      <c r="Q160" s="44"/>
      <c r="R160" s="46"/>
      <c r="S160" s="46"/>
    </row>
    <row r="161" spans="1:19" s="37" customFormat="1" ht="12">
      <c r="A161" s="22"/>
      <c r="B161" s="17" t="s">
        <v>177</v>
      </c>
      <c r="C161" s="40">
        <v>4.039</v>
      </c>
      <c r="D161" s="15">
        <v>0.435</v>
      </c>
      <c r="E161" s="15">
        <v>0.6700819261588269</v>
      </c>
      <c r="F161" s="15">
        <v>0.7491743516999347</v>
      </c>
      <c r="G161" s="16"/>
      <c r="H161" s="50">
        <v>1.22</v>
      </c>
      <c r="I161" s="54">
        <v>0</v>
      </c>
      <c r="J161" s="54">
        <v>0</v>
      </c>
      <c r="K161" s="54">
        <v>1927.239717514763</v>
      </c>
      <c r="L161" s="54">
        <v>1927.239717514763</v>
      </c>
      <c r="M161" s="81">
        <v>1541.76</v>
      </c>
      <c r="N161" s="54">
        <v>1.1999907091607862</v>
      </c>
      <c r="O161" s="73"/>
      <c r="Q161" s="44"/>
      <c r="R161" s="46"/>
      <c r="S161" s="46"/>
    </row>
    <row r="162" spans="1:19" s="37" customFormat="1" ht="12">
      <c r="A162" s="22"/>
      <c r="B162" s="17" t="s">
        <v>178</v>
      </c>
      <c r="C162" s="40">
        <v>1.594</v>
      </c>
      <c r="D162" s="15">
        <v>0.88</v>
      </c>
      <c r="E162" s="15">
        <v>0.8838777874241118</v>
      </c>
      <c r="F162" s="15">
        <v>0.9956127561080442</v>
      </c>
      <c r="G162" s="16"/>
      <c r="H162" s="50">
        <v>0.288</v>
      </c>
      <c r="I162" s="54">
        <v>0</v>
      </c>
      <c r="J162" s="54">
        <v>0</v>
      </c>
      <c r="K162" s="54">
        <v>454.8410866267231</v>
      </c>
      <c r="L162" s="54">
        <v>454.8410866267231</v>
      </c>
      <c r="M162" s="81">
        <v>363.84</v>
      </c>
      <c r="N162" s="54">
        <v>1.1999815373266758</v>
      </c>
      <c r="O162" s="73"/>
      <c r="Q162" s="44"/>
      <c r="R162" s="46"/>
      <c r="S162" s="46"/>
    </row>
    <row r="163" spans="1:19" s="37" customFormat="1" ht="12">
      <c r="A163" s="22"/>
      <c r="B163" s="17" t="s">
        <v>179</v>
      </c>
      <c r="C163" s="40">
        <v>8.744</v>
      </c>
      <c r="D163" s="15">
        <v>0.899</v>
      </c>
      <c r="E163" s="15">
        <v>0.5950824506696314</v>
      </c>
      <c r="F163" s="15">
        <v>1.5107150261083617</v>
      </c>
      <c r="G163" s="16"/>
      <c r="H163" s="50">
        <v>0</v>
      </c>
      <c r="I163" s="54">
        <v>0</v>
      </c>
      <c r="J163" s="54">
        <v>0</v>
      </c>
      <c r="K163" s="54">
        <v>0</v>
      </c>
      <c r="L163" s="54">
        <v>0</v>
      </c>
      <c r="M163" s="81">
        <v>0</v>
      </c>
      <c r="N163" s="54">
        <v>1.5107150261083617</v>
      </c>
      <c r="O163" s="73"/>
      <c r="Q163" s="44"/>
      <c r="R163" s="46"/>
      <c r="S163" s="46"/>
    </row>
    <row r="164" spans="1:19" s="37" customFormat="1" ht="12">
      <c r="A164" s="22"/>
      <c r="B164" s="17" t="s">
        <v>180</v>
      </c>
      <c r="C164" s="40">
        <v>1.293</v>
      </c>
      <c r="D164" s="15">
        <v>1.498</v>
      </c>
      <c r="E164" s="15">
        <v>0.9660949063700158</v>
      </c>
      <c r="F164" s="15">
        <v>1.5505722989768707</v>
      </c>
      <c r="G164" s="16"/>
      <c r="H164" s="50">
        <v>0</v>
      </c>
      <c r="I164" s="54">
        <v>0</v>
      </c>
      <c r="J164" s="54">
        <v>0</v>
      </c>
      <c r="K164" s="54">
        <v>0</v>
      </c>
      <c r="L164" s="54">
        <v>0</v>
      </c>
      <c r="M164" s="81">
        <v>0</v>
      </c>
      <c r="N164" s="54">
        <v>1.5505722989768707</v>
      </c>
      <c r="O164" s="73"/>
      <c r="Q164" s="44"/>
      <c r="R164" s="46"/>
      <c r="S164" s="46"/>
    </row>
    <row r="165" spans="1:19" s="37" customFormat="1" ht="12">
      <c r="A165" s="22"/>
      <c r="B165" s="17" t="s">
        <v>181</v>
      </c>
      <c r="C165" s="40">
        <v>1.149</v>
      </c>
      <c r="D165" s="15">
        <v>1.985</v>
      </c>
      <c r="E165" s="15">
        <v>1.0206614617579655</v>
      </c>
      <c r="F165" s="15">
        <v>1.9448172331118279</v>
      </c>
      <c r="G165" s="16"/>
      <c r="H165" s="50">
        <v>0</v>
      </c>
      <c r="I165" s="54">
        <v>0</v>
      </c>
      <c r="J165" s="54">
        <v>0</v>
      </c>
      <c r="K165" s="54">
        <v>0</v>
      </c>
      <c r="L165" s="54">
        <v>0</v>
      </c>
      <c r="M165" s="81">
        <v>0</v>
      </c>
      <c r="N165" s="54">
        <v>1.9448172331118279</v>
      </c>
      <c r="O165" s="73"/>
      <c r="Q165" s="44"/>
      <c r="R165" s="46"/>
      <c r="S165" s="46"/>
    </row>
    <row r="166" spans="1:19" s="37" customFormat="1" ht="12">
      <c r="A166" s="22"/>
      <c r="B166" s="17" t="s">
        <v>182</v>
      </c>
      <c r="C166" s="40">
        <v>0.652</v>
      </c>
      <c r="D166" s="15">
        <v>2.279</v>
      </c>
      <c r="E166" s="15">
        <v>1.3941449142754287</v>
      </c>
      <c r="F166" s="15">
        <v>1.6346937658087373</v>
      </c>
      <c r="G166" s="16"/>
      <c r="H166" s="50">
        <v>0</v>
      </c>
      <c r="I166" s="54">
        <v>0</v>
      </c>
      <c r="J166" s="54">
        <v>0</v>
      </c>
      <c r="K166" s="54">
        <v>0</v>
      </c>
      <c r="L166" s="54">
        <v>0</v>
      </c>
      <c r="M166" s="81">
        <v>0</v>
      </c>
      <c r="N166" s="54">
        <v>1.6346937658087373</v>
      </c>
      <c r="O166" s="73"/>
      <c r="Q166" s="44"/>
      <c r="R166" s="46"/>
      <c r="S166" s="46"/>
    </row>
    <row r="167" spans="1:19" s="36" customFormat="1" ht="12">
      <c r="A167" s="22"/>
      <c r="B167" s="17" t="s">
        <v>183</v>
      </c>
      <c r="C167" s="40">
        <v>1.717</v>
      </c>
      <c r="D167" s="15">
        <v>1.479</v>
      </c>
      <c r="E167" s="15">
        <v>0.8585772876726765</v>
      </c>
      <c r="F167" s="15">
        <v>1.722617196186365</v>
      </c>
      <c r="G167" s="16"/>
      <c r="H167" s="50">
        <v>0</v>
      </c>
      <c r="I167" s="54">
        <v>0</v>
      </c>
      <c r="J167" s="54">
        <v>0</v>
      </c>
      <c r="K167" s="54">
        <v>0</v>
      </c>
      <c r="L167" s="54">
        <v>0</v>
      </c>
      <c r="M167" s="81">
        <v>0</v>
      </c>
      <c r="N167" s="54">
        <v>1.722617196186365</v>
      </c>
      <c r="O167" s="73"/>
      <c r="Q167" s="44"/>
      <c r="R167" s="46"/>
      <c r="S167" s="46"/>
    </row>
    <row r="168" spans="1:19" s="37" customFormat="1" ht="12">
      <c r="A168" s="22"/>
      <c r="B168" s="17" t="s">
        <v>184</v>
      </c>
      <c r="C168" s="40">
        <v>0.578</v>
      </c>
      <c r="D168" s="15">
        <v>0.352</v>
      </c>
      <c r="E168" s="15">
        <v>1.5046898587998414</v>
      </c>
      <c r="F168" s="15">
        <v>0.2839352511359114</v>
      </c>
      <c r="G168" s="16"/>
      <c r="H168" s="50">
        <v>0.797</v>
      </c>
      <c r="I168" s="54">
        <v>434.186</v>
      </c>
      <c r="J168" s="54">
        <v>369.058</v>
      </c>
      <c r="K168" s="54">
        <v>889.3641905222925</v>
      </c>
      <c r="L168" s="54">
        <v>889.3641905222925</v>
      </c>
      <c r="M168" s="81">
        <v>1006.72</v>
      </c>
      <c r="N168" s="54">
        <v>1.1999838464742723</v>
      </c>
      <c r="O168" s="73"/>
      <c r="Q168" s="44"/>
      <c r="R168" s="46"/>
      <c r="S168" s="46"/>
    </row>
    <row r="169" spans="1:19" s="37" customFormat="1" ht="24">
      <c r="A169" s="22"/>
      <c r="B169" s="17" t="s">
        <v>185</v>
      </c>
      <c r="C169" s="40">
        <v>0.821</v>
      </c>
      <c r="D169" s="15">
        <v>0.83</v>
      </c>
      <c r="E169" s="15">
        <v>1.2164076250264304</v>
      </c>
      <c r="F169" s="15">
        <v>0.7323370578443764</v>
      </c>
      <c r="G169" s="16"/>
      <c r="H169" s="50">
        <v>0.467</v>
      </c>
      <c r="I169" s="54">
        <v>0</v>
      </c>
      <c r="J169" s="54">
        <v>0</v>
      </c>
      <c r="K169" s="54">
        <v>737.7014084946262</v>
      </c>
      <c r="L169" s="54">
        <v>737.7014084946262</v>
      </c>
      <c r="M169" s="81">
        <v>590.16</v>
      </c>
      <c r="N169" s="54">
        <v>1.1999991070903033</v>
      </c>
      <c r="O169" s="73"/>
      <c r="Q169" s="44"/>
      <c r="R169" s="46"/>
      <c r="S169" s="46"/>
    </row>
    <row r="170" spans="1:19" s="3" customFormat="1" ht="24">
      <c r="A170" s="24" t="s">
        <v>186</v>
      </c>
      <c r="B170" s="25" t="s">
        <v>187</v>
      </c>
      <c r="C170" s="39">
        <v>18.699000000000005</v>
      </c>
      <c r="D170" s="32">
        <v>0.963</v>
      </c>
      <c r="E170" s="32">
        <v>0.9809161282589719</v>
      </c>
      <c r="F170" s="32"/>
      <c r="G170" s="33"/>
      <c r="H170" s="51"/>
      <c r="I170" s="38">
        <v>0</v>
      </c>
      <c r="J170" s="38">
        <v>0</v>
      </c>
      <c r="K170" s="38">
        <v>3001.9516735056886</v>
      </c>
      <c r="L170" s="38">
        <v>3001.9516735056886</v>
      </c>
      <c r="M170" s="82">
        <f>SUM(M171:M182)</f>
        <v>2456.5600000000004</v>
      </c>
      <c r="N170" s="38">
        <v>1.0853532777000876</v>
      </c>
      <c r="O170" s="73"/>
      <c r="Q170" s="45"/>
      <c r="R170" s="46"/>
      <c r="S170" s="46"/>
    </row>
    <row r="171" spans="1:19" s="37" customFormat="1" ht="12">
      <c r="A171" s="26"/>
      <c r="B171" s="17" t="s">
        <v>188</v>
      </c>
      <c r="C171" s="40">
        <v>0.966</v>
      </c>
      <c r="D171" s="15">
        <v>0.606</v>
      </c>
      <c r="E171" s="15">
        <v>0.766279864346001</v>
      </c>
      <c r="F171" s="15">
        <v>0.7808337778354707</v>
      </c>
      <c r="G171" s="16"/>
      <c r="H171" s="50">
        <v>0.31</v>
      </c>
      <c r="I171" s="54">
        <v>0</v>
      </c>
      <c r="J171" s="54">
        <v>0</v>
      </c>
      <c r="K171" s="54">
        <v>490.0903855051145</v>
      </c>
      <c r="L171" s="54">
        <v>490.0903855051145</v>
      </c>
      <c r="M171" s="81">
        <v>392.08</v>
      </c>
      <c r="N171" s="54">
        <v>1.2000082231188742</v>
      </c>
      <c r="O171" s="73"/>
      <c r="Q171" s="44"/>
      <c r="R171" s="46"/>
      <c r="S171" s="46"/>
    </row>
    <row r="172" spans="1:19" s="37" customFormat="1" ht="12">
      <c r="A172" s="26"/>
      <c r="B172" s="17" t="s">
        <v>189</v>
      </c>
      <c r="C172" s="40">
        <v>0.769</v>
      </c>
      <c r="D172" s="13">
        <v>1.189</v>
      </c>
      <c r="E172" s="13">
        <v>0.8407881622929991</v>
      </c>
      <c r="F172" s="13">
        <v>1.4041493105199732</v>
      </c>
      <c r="G172" s="14"/>
      <c r="H172" s="49">
        <v>0</v>
      </c>
      <c r="I172" s="62">
        <v>0</v>
      </c>
      <c r="J172" s="62">
        <v>0</v>
      </c>
      <c r="K172" s="62">
        <v>0</v>
      </c>
      <c r="L172" s="62">
        <v>0</v>
      </c>
      <c r="M172" s="80">
        <v>0</v>
      </c>
      <c r="N172" s="53">
        <v>1.4041493105199732</v>
      </c>
      <c r="O172" s="73"/>
      <c r="Q172" s="44"/>
      <c r="R172" s="46"/>
      <c r="S172" s="46"/>
    </row>
    <row r="173" spans="1:19" s="37" customFormat="1" ht="12">
      <c r="A173" s="22"/>
      <c r="B173" s="17" t="s">
        <v>190</v>
      </c>
      <c r="C173" s="40">
        <v>2.931</v>
      </c>
      <c r="D173" s="15">
        <v>0.636</v>
      </c>
      <c r="E173" s="15">
        <v>0.5712902445401453</v>
      </c>
      <c r="F173" s="15">
        <v>1.103269491433277</v>
      </c>
      <c r="G173" s="16"/>
      <c r="H173" s="50">
        <v>0.162</v>
      </c>
      <c r="I173" s="54">
        <v>0</v>
      </c>
      <c r="J173" s="54">
        <v>0</v>
      </c>
      <c r="K173" s="54">
        <v>255.83588539667952</v>
      </c>
      <c r="L173" s="54">
        <v>255.83588539667952</v>
      </c>
      <c r="M173" s="81">
        <v>204.64</v>
      </c>
      <c r="N173" s="54">
        <v>1.1999864318773517</v>
      </c>
      <c r="O173" s="73"/>
      <c r="Q173" s="44"/>
      <c r="R173" s="46"/>
      <c r="S173" s="46"/>
    </row>
    <row r="174" spans="1:19" s="37" customFormat="1" ht="12">
      <c r="A174" s="22"/>
      <c r="B174" s="17" t="s">
        <v>191</v>
      </c>
      <c r="C174" s="40">
        <v>0.462</v>
      </c>
      <c r="D174" s="15">
        <v>1.14</v>
      </c>
      <c r="E174" s="15">
        <v>1.6302186165733916</v>
      </c>
      <c r="F174" s="15">
        <v>0.68929271351115</v>
      </c>
      <c r="G174" s="16"/>
      <c r="H174" s="50">
        <v>0.385</v>
      </c>
      <c r="I174" s="54">
        <v>0</v>
      </c>
      <c r="J174" s="54">
        <v>0</v>
      </c>
      <c r="K174" s="54">
        <v>607.5545003820359</v>
      </c>
      <c r="L174" s="54">
        <v>607.5545003820359</v>
      </c>
      <c r="M174" s="81">
        <v>486.08</v>
      </c>
      <c r="N174" s="54">
        <v>1.2000382467522044</v>
      </c>
      <c r="O174" s="73"/>
      <c r="Q174" s="44"/>
      <c r="R174" s="46"/>
      <c r="S174" s="46"/>
    </row>
    <row r="175" spans="1:19" s="37" customFormat="1" ht="12">
      <c r="A175" s="22"/>
      <c r="B175" s="17" t="s">
        <v>192</v>
      </c>
      <c r="C175" s="40">
        <v>0.84</v>
      </c>
      <c r="D175" s="15">
        <v>0.708</v>
      </c>
      <c r="E175" s="15">
        <v>0.809906931189586</v>
      </c>
      <c r="F175" s="15">
        <v>0.8641745165214159</v>
      </c>
      <c r="G175" s="16"/>
      <c r="H175" s="50">
        <v>0.228</v>
      </c>
      <c r="I175" s="54">
        <v>0</v>
      </c>
      <c r="J175" s="54">
        <v>0</v>
      </c>
      <c r="K175" s="54">
        <v>360.8721894591293</v>
      </c>
      <c r="L175" s="54">
        <v>360.8721894591293</v>
      </c>
      <c r="M175" s="81">
        <v>288.72</v>
      </c>
      <c r="N175" s="54">
        <v>1.2000258803216388</v>
      </c>
      <c r="O175" s="73"/>
      <c r="Q175" s="44"/>
      <c r="R175" s="46"/>
      <c r="S175" s="46"/>
    </row>
    <row r="176" spans="1:19" s="37" customFormat="1" ht="12">
      <c r="A176" s="22"/>
      <c r="B176" s="17" t="s">
        <v>193</v>
      </c>
      <c r="C176" s="40">
        <v>0.546</v>
      </c>
      <c r="D176" s="15">
        <v>1.162</v>
      </c>
      <c r="E176" s="15">
        <v>0.9900084122618213</v>
      </c>
      <c r="F176" s="15">
        <v>1.1637274003008098</v>
      </c>
      <c r="G176" s="16"/>
      <c r="H176" s="50">
        <v>0.02</v>
      </c>
      <c r="I176" s="54">
        <v>0</v>
      </c>
      <c r="J176" s="54">
        <v>0</v>
      </c>
      <c r="K176" s="54">
        <v>30.969598481895062</v>
      </c>
      <c r="L176" s="54">
        <v>30.969598481895062</v>
      </c>
      <c r="M176" s="81">
        <v>79.76</v>
      </c>
      <c r="N176" s="54">
        <v>1.2000356072455092</v>
      </c>
      <c r="O176" s="73"/>
      <c r="Q176" s="44"/>
      <c r="R176" s="46"/>
      <c r="S176" s="46"/>
    </row>
    <row r="177" spans="1:19" s="37" customFormat="1" ht="12">
      <c r="A177" s="22"/>
      <c r="B177" s="17" t="s">
        <v>194</v>
      </c>
      <c r="C177" s="40">
        <v>0.78</v>
      </c>
      <c r="D177" s="15">
        <v>0.7</v>
      </c>
      <c r="E177" s="15">
        <v>0.8356357141999053</v>
      </c>
      <c r="F177" s="15">
        <v>0.8276855944581398</v>
      </c>
      <c r="G177" s="16"/>
      <c r="H177" s="50">
        <v>0.243</v>
      </c>
      <c r="I177" s="54">
        <v>0</v>
      </c>
      <c r="J177" s="54">
        <v>0</v>
      </c>
      <c r="K177" s="54">
        <v>383.3070437455177</v>
      </c>
      <c r="L177" s="54">
        <v>383.3070437455177</v>
      </c>
      <c r="M177" s="81">
        <v>306.64</v>
      </c>
      <c r="N177" s="54">
        <v>1.1999931582579344</v>
      </c>
      <c r="O177" s="73"/>
      <c r="Q177" s="44"/>
      <c r="R177" s="46"/>
      <c r="S177" s="46"/>
    </row>
    <row r="178" spans="1:19" s="37" customFormat="1" ht="12">
      <c r="A178" s="22"/>
      <c r="B178" s="17" t="s">
        <v>143</v>
      </c>
      <c r="C178" s="40">
        <v>0.454</v>
      </c>
      <c r="D178" s="15">
        <v>1.238</v>
      </c>
      <c r="E178" s="15">
        <v>1.6365115076059018</v>
      </c>
      <c r="F178" s="15">
        <v>0.7464871950158815</v>
      </c>
      <c r="G178" s="16"/>
      <c r="H178" s="50">
        <v>0.337</v>
      </c>
      <c r="I178" s="54">
        <v>0</v>
      </c>
      <c r="J178" s="54">
        <v>0</v>
      </c>
      <c r="K178" s="54">
        <v>532.2183380034716</v>
      </c>
      <c r="L178" s="54">
        <v>532.2183380034716</v>
      </c>
      <c r="M178" s="81">
        <v>425.76</v>
      </c>
      <c r="N178" s="54">
        <v>1.199984373857873</v>
      </c>
      <c r="O178" s="73"/>
      <c r="Q178" s="44"/>
      <c r="R178" s="46"/>
      <c r="S178" s="46"/>
    </row>
    <row r="179" spans="1:19" s="37" customFormat="1" ht="12">
      <c r="A179" s="22"/>
      <c r="B179" s="17" t="s">
        <v>195</v>
      </c>
      <c r="C179" s="40">
        <v>1.034</v>
      </c>
      <c r="D179" s="15">
        <v>1.312</v>
      </c>
      <c r="E179" s="15">
        <v>0.7471525881025209</v>
      </c>
      <c r="F179" s="15">
        <v>1.7460000740035893</v>
      </c>
      <c r="G179" s="16"/>
      <c r="H179" s="50">
        <v>0</v>
      </c>
      <c r="I179" s="54">
        <v>0</v>
      </c>
      <c r="J179" s="54">
        <v>0</v>
      </c>
      <c r="K179" s="54">
        <v>0</v>
      </c>
      <c r="L179" s="54">
        <v>0</v>
      </c>
      <c r="M179" s="81">
        <v>0</v>
      </c>
      <c r="N179" s="54">
        <v>1.7460000740035893</v>
      </c>
      <c r="O179" s="73"/>
      <c r="Q179" s="44"/>
      <c r="R179" s="46"/>
      <c r="S179" s="46"/>
    </row>
    <row r="180" spans="1:19" s="37" customFormat="1" ht="12">
      <c r="A180" s="22"/>
      <c r="B180" s="17" t="s">
        <v>196</v>
      </c>
      <c r="C180" s="40">
        <v>8.577</v>
      </c>
      <c r="D180" s="13">
        <v>1.06</v>
      </c>
      <c r="E180" s="13">
        <v>0.508189929445278</v>
      </c>
      <c r="F180" s="13">
        <v>2.075834328037666</v>
      </c>
      <c r="G180" s="14"/>
      <c r="H180" s="49">
        <v>0</v>
      </c>
      <c r="I180" s="62">
        <v>0</v>
      </c>
      <c r="J180" s="62">
        <v>0</v>
      </c>
      <c r="K180" s="62">
        <v>0</v>
      </c>
      <c r="L180" s="62">
        <v>0</v>
      </c>
      <c r="M180" s="80">
        <v>0</v>
      </c>
      <c r="N180" s="53">
        <v>2.075834328037666</v>
      </c>
      <c r="O180" s="73"/>
      <c r="Q180" s="44"/>
      <c r="R180" s="46"/>
      <c r="S180" s="46"/>
    </row>
    <row r="181" spans="1:19" s="37" customFormat="1" ht="12">
      <c r="A181" s="22"/>
      <c r="B181" s="17" t="s">
        <v>197</v>
      </c>
      <c r="C181" s="40">
        <v>0.513</v>
      </c>
      <c r="D181" s="15">
        <v>0.817</v>
      </c>
      <c r="E181" s="15">
        <v>1.023109770520712</v>
      </c>
      <c r="F181" s="15">
        <v>0.7885457900418521</v>
      </c>
      <c r="G181" s="16"/>
      <c r="H181" s="50">
        <v>0.216</v>
      </c>
      <c r="I181" s="54">
        <v>0</v>
      </c>
      <c r="J181" s="54">
        <v>0</v>
      </c>
      <c r="K181" s="54">
        <v>341.10373253184457</v>
      </c>
      <c r="L181" s="54">
        <v>341.10373253184457</v>
      </c>
      <c r="M181" s="81">
        <v>272.88</v>
      </c>
      <c r="N181" s="54">
        <v>1.1999954976571794</v>
      </c>
      <c r="O181" s="73"/>
      <c r="Q181" s="44"/>
      <c r="R181" s="46"/>
      <c r="S181" s="46"/>
    </row>
    <row r="182" spans="1:19" s="37" customFormat="1" ht="12">
      <c r="A182" s="22"/>
      <c r="B182" s="17" t="s">
        <v>198</v>
      </c>
      <c r="C182" s="40">
        <v>0.827</v>
      </c>
      <c r="D182" s="15">
        <v>1.096</v>
      </c>
      <c r="E182" s="15">
        <v>0.8151646873307515</v>
      </c>
      <c r="F182" s="15">
        <v>1.3345135897493805</v>
      </c>
      <c r="G182" s="16"/>
      <c r="H182" s="50">
        <v>0</v>
      </c>
      <c r="I182" s="54">
        <v>0</v>
      </c>
      <c r="J182" s="54">
        <v>0</v>
      </c>
      <c r="K182" s="54">
        <v>0</v>
      </c>
      <c r="L182" s="54">
        <v>0</v>
      </c>
      <c r="M182" s="81">
        <v>0</v>
      </c>
      <c r="N182" s="54">
        <v>1.3345135897493805</v>
      </c>
      <c r="O182" s="73"/>
      <c r="Q182" s="44"/>
      <c r="R182" s="46"/>
      <c r="S182" s="46"/>
    </row>
    <row r="183" spans="1:19" s="3" customFormat="1" ht="24">
      <c r="A183" s="24" t="s">
        <v>297</v>
      </c>
      <c r="B183" s="25" t="s">
        <v>199</v>
      </c>
      <c r="C183" s="39">
        <v>10.968</v>
      </c>
      <c r="D183" s="32">
        <v>1.486</v>
      </c>
      <c r="E183" s="32">
        <v>0.9749012310193439</v>
      </c>
      <c r="F183" s="32"/>
      <c r="G183" s="33"/>
      <c r="H183" s="51"/>
      <c r="I183" s="38">
        <v>219.933</v>
      </c>
      <c r="J183" s="38">
        <v>186.943</v>
      </c>
      <c r="K183" s="38">
        <v>707.0394100334562</v>
      </c>
      <c r="L183" s="38">
        <v>707.0394100334562</v>
      </c>
      <c r="M183" s="82">
        <f>SUM(M184:M194)</f>
        <v>784.48</v>
      </c>
      <c r="N183" s="38">
        <v>1.5771896793750253</v>
      </c>
      <c r="O183" s="73"/>
      <c r="Q183" s="45"/>
      <c r="R183" s="46"/>
      <c r="S183" s="46"/>
    </row>
    <row r="184" spans="1:19" s="37" customFormat="1" ht="12">
      <c r="A184" s="22"/>
      <c r="B184" s="17" t="s">
        <v>200</v>
      </c>
      <c r="C184" s="40">
        <v>0.64</v>
      </c>
      <c r="D184" s="15">
        <v>0.405</v>
      </c>
      <c r="E184" s="15">
        <v>0.8893760953495312</v>
      </c>
      <c r="F184" s="15">
        <v>0.3553754054305137</v>
      </c>
      <c r="G184" s="16"/>
      <c r="H184" s="50">
        <v>0.481</v>
      </c>
      <c r="I184" s="54">
        <v>219.933</v>
      </c>
      <c r="J184" s="54">
        <v>186.943</v>
      </c>
      <c r="K184" s="54">
        <v>572.428885193101</v>
      </c>
      <c r="L184" s="54">
        <v>572.428885193101</v>
      </c>
      <c r="M184" s="81">
        <v>607.52</v>
      </c>
      <c r="N184" s="54">
        <v>1.2000312711832521</v>
      </c>
      <c r="O184" s="73"/>
      <c r="Q184" s="44"/>
      <c r="R184" s="46"/>
      <c r="S184" s="46"/>
    </row>
    <row r="185" spans="1:19" s="36" customFormat="1" ht="12">
      <c r="A185" s="26"/>
      <c r="B185" s="17" t="s">
        <v>201</v>
      </c>
      <c r="C185" s="40">
        <v>0.249</v>
      </c>
      <c r="D185" s="15">
        <v>2.46</v>
      </c>
      <c r="E185" s="15">
        <v>2.012340411502107</v>
      </c>
      <c r="F185" s="15">
        <v>1.2224571876304657</v>
      </c>
      <c r="G185" s="16"/>
      <c r="H185" s="50">
        <v>0</v>
      </c>
      <c r="I185" s="54">
        <v>0</v>
      </c>
      <c r="J185" s="54">
        <v>0</v>
      </c>
      <c r="K185" s="54">
        <v>0</v>
      </c>
      <c r="L185" s="54">
        <v>0</v>
      </c>
      <c r="M185" s="81">
        <v>0</v>
      </c>
      <c r="N185" s="54">
        <v>1.2224571876304657</v>
      </c>
      <c r="O185" s="73"/>
      <c r="Q185" s="44"/>
      <c r="R185" s="46"/>
      <c r="S185" s="46"/>
    </row>
    <row r="186" spans="1:19" s="37" customFormat="1" ht="12">
      <c r="A186" s="22"/>
      <c r="B186" s="17" t="s">
        <v>202</v>
      </c>
      <c r="C186" s="40">
        <v>0.502</v>
      </c>
      <c r="D186" s="15">
        <v>1.636</v>
      </c>
      <c r="E186" s="15">
        <v>1.0067739211072928</v>
      </c>
      <c r="F186" s="15">
        <v>1.6249924294827358</v>
      </c>
      <c r="G186" s="16"/>
      <c r="H186" s="50">
        <v>0</v>
      </c>
      <c r="I186" s="54">
        <v>0</v>
      </c>
      <c r="J186" s="54">
        <v>0</v>
      </c>
      <c r="K186" s="54">
        <v>0</v>
      </c>
      <c r="L186" s="54">
        <v>0</v>
      </c>
      <c r="M186" s="81">
        <v>0</v>
      </c>
      <c r="N186" s="54">
        <v>1.6249924294827358</v>
      </c>
      <c r="O186" s="73"/>
      <c r="Q186" s="44"/>
      <c r="R186" s="46"/>
      <c r="S186" s="46"/>
    </row>
    <row r="187" spans="1:19" s="37" customFormat="1" ht="12">
      <c r="A187" s="22"/>
      <c r="B187" s="17" t="s">
        <v>203</v>
      </c>
      <c r="C187" s="40">
        <v>0.73</v>
      </c>
      <c r="D187" s="15">
        <v>0.971</v>
      </c>
      <c r="E187" s="15">
        <v>0.8367253730174322</v>
      </c>
      <c r="F187" s="15">
        <v>1.0604763418352443</v>
      </c>
      <c r="G187" s="16"/>
      <c r="H187" s="50">
        <v>0.085</v>
      </c>
      <c r="I187" s="54">
        <v>0</v>
      </c>
      <c r="J187" s="54">
        <v>0</v>
      </c>
      <c r="K187" s="54">
        <v>134.61052484035523</v>
      </c>
      <c r="L187" s="54">
        <v>134.61052484035523</v>
      </c>
      <c r="M187" s="81">
        <v>176.96</v>
      </c>
      <c r="N187" s="54">
        <v>1.199989091014765</v>
      </c>
      <c r="O187" s="73"/>
      <c r="Q187" s="44"/>
      <c r="R187" s="46"/>
      <c r="S187" s="46"/>
    </row>
    <row r="188" spans="1:19" s="37" customFormat="1" ht="12">
      <c r="A188" s="22"/>
      <c r="B188" s="17" t="s">
        <v>204</v>
      </c>
      <c r="C188" s="40">
        <v>0.847</v>
      </c>
      <c r="D188" s="15">
        <v>2.374</v>
      </c>
      <c r="E188" s="15">
        <v>0.7850070719781093</v>
      </c>
      <c r="F188" s="15">
        <v>3.0241765771840097</v>
      </c>
      <c r="G188" s="16"/>
      <c r="H188" s="50">
        <v>0</v>
      </c>
      <c r="I188" s="54">
        <v>0</v>
      </c>
      <c r="J188" s="54">
        <v>0</v>
      </c>
      <c r="K188" s="54">
        <v>0</v>
      </c>
      <c r="L188" s="54">
        <v>0</v>
      </c>
      <c r="M188" s="81">
        <v>0</v>
      </c>
      <c r="N188" s="54">
        <v>3.0241765771840097</v>
      </c>
      <c r="O188" s="73"/>
      <c r="Q188" s="44"/>
      <c r="R188" s="46"/>
      <c r="S188" s="46"/>
    </row>
    <row r="189" spans="1:19" s="37" customFormat="1" ht="12">
      <c r="A189" s="22"/>
      <c r="B189" s="17" t="s">
        <v>205</v>
      </c>
      <c r="C189" s="40">
        <v>0.684</v>
      </c>
      <c r="D189" s="15">
        <v>2.708</v>
      </c>
      <c r="E189" s="15">
        <v>0.8619046658286245</v>
      </c>
      <c r="F189" s="15">
        <v>3.1418788032624962</v>
      </c>
      <c r="G189" s="16"/>
      <c r="H189" s="50">
        <v>0</v>
      </c>
      <c r="I189" s="54">
        <v>0</v>
      </c>
      <c r="J189" s="54">
        <v>0</v>
      </c>
      <c r="K189" s="54">
        <v>0</v>
      </c>
      <c r="L189" s="54">
        <v>0</v>
      </c>
      <c r="M189" s="81">
        <v>0</v>
      </c>
      <c r="N189" s="54">
        <v>3.1418788032624962</v>
      </c>
      <c r="O189" s="73"/>
      <c r="Q189" s="44"/>
      <c r="R189" s="46"/>
      <c r="S189" s="46"/>
    </row>
    <row r="190" spans="1:19" s="37" customFormat="1" ht="12">
      <c r="A190" s="22"/>
      <c r="B190" s="17" t="s">
        <v>206</v>
      </c>
      <c r="C190" s="40">
        <v>0.916</v>
      </c>
      <c r="D190" s="15">
        <v>2.459</v>
      </c>
      <c r="E190" s="15">
        <v>0.7606998758508492</v>
      </c>
      <c r="F190" s="15">
        <v>3.232549495620185</v>
      </c>
      <c r="G190" s="16"/>
      <c r="H190" s="50">
        <v>0</v>
      </c>
      <c r="I190" s="54">
        <v>0</v>
      </c>
      <c r="J190" s="54">
        <v>0</v>
      </c>
      <c r="K190" s="54">
        <v>0</v>
      </c>
      <c r="L190" s="54">
        <v>0</v>
      </c>
      <c r="M190" s="81">
        <v>0</v>
      </c>
      <c r="N190" s="54">
        <v>3.232549495620185</v>
      </c>
      <c r="O190" s="73"/>
      <c r="Q190" s="44"/>
      <c r="R190" s="46"/>
      <c r="S190" s="46"/>
    </row>
    <row r="191" spans="1:19" s="37" customFormat="1" ht="12">
      <c r="A191" s="22"/>
      <c r="B191" s="17" t="s">
        <v>207</v>
      </c>
      <c r="C191" s="40">
        <v>1.283</v>
      </c>
      <c r="D191" s="15">
        <v>1.777</v>
      </c>
      <c r="E191" s="15">
        <v>0.6753488800081956</v>
      </c>
      <c r="F191" s="15">
        <v>2.631232615619997</v>
      </c>
      <c r="G191" s="16"/>
      <c r="H191" s="50">
        <v>0</v>
      </c>
      <c r="I191" s="54">
        <v>0</v>
      </c>
      <c r="J191" s="54">
        <v>0</v>
      </c>
      <c r="K191" s="54">
        <v>0</v>
      </c>
      <c r="L191" s="54">
        <v>0</v>
      </c>
      <c r="M191" s="81">
        <v>0</v>
      </c>
      <c r="N191" s="54">
        <v>2.631232615619997</v>
      </c>
      <c r="O191" s="73"/>
      <c r="Q191" s="44"/>
      <c r="R191" s="46"/>
      <c r="S191" s="46"/>
    </row>
    <row r="192" spans="1:19" s="37" customFormat="1" ht="12">
      <c r="A192" s="22"/>
      <c r="B192" s="17" t="s">
        <v>208</v>
      </c>
      <c r="C192" s="40">
        <v>0.304</v>
      </c>
      <c r="D192" s="15">
        <v>2.95</v>
      </c>
      <c r="E192" s="15">
        <v>1.8433305781044058</v>
      </c>
      <c r="F192" s="15">
        <v>1.6003640557157366</v>
      </c>
      <c r="G192" s="16"/>
      <c r="H192" s="50">
        <v>0</v>
      </c>
      <c r="I192" s="54">
        <v>0</v>
      </c>
      <c r="J192" s="54">
        <v>0</v>
      </c>
      <c r="K192" s="54">
        <v>0</v>
      </c>
      <c r="L192" s="54">
        <v>0</v>
      </c>
      <c r="M192" s="81">
        <v>0</v>
      </c>
      <c r="N192" s="54">
        <v>1.6003640557157366</v>
      </c>
      <c r="O192" s="73"/>
      <c r="Q192" s="44"/>
      <c r="R192" s="46"/>
      <c r="S192" s="46"/>
    </row>
    <row r="193" spans="1:19" s="37" customFormat="1" ht="12">
      <c r="A193" s="22"/>
      <c r="B193" s="17" t="s">
        <v>209</v>
      </c>
      <c r="C193" s="40">
        <v>4.507</v>
      </c>
      <c r="D193" s="13">
        <v>0.823</v>
      </c>
      <c r="E193" s="13">
        <v>0.5229627369231178</v>
      </c>
      <c r="F193" s="13">
        <v>1.5737258926748188</v>
      </c>
      <c r="G193" s="14"/>
      <c r="H193" s="49">
        <v>0</v>
      </c>
      <c r="I193" s="62">
        <v>0</v>
      </c>
      <c r="J193" s="62">
        <v>0</v>
      </c>
      <c r="K193" s="62">
        <v>0</v>
      </c>
      <c r="L193" s="62">
        <v>0</v>
      </c>
      <c r="M193" s="80">
        <v>0</v>
      </c>
      <c r="N193" s="53">
        <v>1.5737258926748188</v>
      </c>
      <c r="O193" s="73"/>
      <c r="Q193" s="44"/>
      <c r="R193" s="46"/>
      <c r="S193" s="46"/>
    </row>
    <row r="194" spans="1:19" s="37" customFormat="1" ht="12">
      <c r="A194" s="22"/>
      <c r="B194" s="17" t="s">
        <v>210</v>
      </c>
      <c r="C194" s="40">
        <v>0.306</v>
      </c>
      <c r="D194" s="15">
        <v>2.932</v>
      </c>
      <c r="E194" s="15">
        <v>1.838476220631706</v>
      </c>
      <c r="F194" s="15">
        <v>1.5947989792288724</v>
      </c>
      <c r="G194" s="16"/>
      <c r="H194" s="50">
        <v>0</v>
      </c>
      <c r="I194" s="54">
        <v>0</v>
      </c>
      <c r="J194" s="54">
        <v>0</v>
      </c>
      <c r="K194" s="54">
        <v>0</v>
      </c>
      <c r="L194" s="54">
        <v>0</v>
      </c>
      <c r="M194" s="81">
        <v>0</v>
      </c>
      <c r="N194" s="54">
        <v>1.5947989792288724</v>
      </c>
      <c r="O194" s="73"/>
      <c r="Q194" s="44"/>
      <c r="R194" s="46"/>
      <c r="S194" s="46"/>
    </row>
    <row r="195" spans="1:19" s="3" customFormat="1" ht="24">
      <c r="A195" s="24" t="s">
        <v>211</v>
      </c>
      <c r="B195" s="25" t="s">
        <v>212</v>
      </c>
      <c r="C195" s="39">
        <v>12.553</v>
      </c>
      <c r="D195" s="32">
        <v>1.191</v>
      </c>
      <c r="E195" s="32">
        <v>0.5786284394780313</v>
      </c>
      <c r="F195" s="32"/>
      <c r="G195" s="33"/>
      <c r="H195" s="51"/>
      <c r="I195" s="38">
        <v>303.543</v>
      </c>
      <c r="J195" s="38">
        <v>258.01099999999997</v>
      </c>
      <c r="K195" s="38">
        <v>3199.4457293422056</v>
      </c>
      <c r="L195" s="38">
        <v>3199.4457293422056</v>
      </c>
      <c r="M195" s="82">
        <f>SUM(M196:M202)</f>
        <v>2766</v>
      </c>
      <c r="N195" s="38">
        <v>2.3596784129843376</v>
      </c>
      <c r="O195" s="73"/>
      <c r="Q195" s="45"/>
      <c r="R195" s="46"/>
      <c r="S195" s="46"/>
    </row>
    <row r="196" spans="1:19" s="37" customFormat="1" ht="12">
      <c r="A196" s="22"/>
      <c r="B196" s="17" t="s">
        <v>213</v>
      </c>
      <c r="C196" s="40">
        <v>1.023</v>
      </c>
      <c r="D196" s="15">
        <v>1.416</v>
      </c>
      <c r="E196" s="15">
        <v>1.0810087116133338</v>
      </c>
      <c r="F196" s="15">
        <v>1.3098876861840585</v>
      </c>
      <c r="G196" s="16"/>
      <c r="H196" s="50">
        <v>0</v>
      </c>
      <c r="I196" s="54">
        <v>0</v>
      </c>
      <c r="J196" s="54">
        <v>0</v>
      </c>
      <c r="K196" s="54">
        <v>0</v>
      </c>
      <c r="L196" s="54">
        <v>0</v>
      </c>
      <c r="M196" s="81">
        <v>0</v>
      </c>
      <c r="N196" s="54">
        <v>1.3098876861840585</v>
      </c>
      <c r="O196" s="73"/>
      <c r="Q196" s="44"/>
      <c r="R196" s="46"/>
      <c r="S196" s="46"/>
    </row>
    <row r="197" spans="1:19" s="37" customFormat="1" ht="12">
      <c r="A197" s="22"/>
      <c r="B197" s="17" t="s">
        <v>63</v>
      </c>
      <c r="C197" s="40">
        <v>0.934</v>
      </c>
      <c r="D197" s="15">
        <v>0.606</v>
      </c>
      <c r="E197" s="15">
        <v>1.1334471919289226</v>
      </c>
      <c r="F197" s="15">
        <v>0.5346521693425322</v>
      </c>
      <c r="G197" s="16"/>
      <c r="H197" s="50">
        <v>0.704</v>
      </c>
      <c r="I197" s="54">
        <v>109.271</v>
      </c>
      <c r="J197" s="54">
        <v>92.88</v>
      </c>
      <c r="K197" s="54">
        <v>1019.6770150189691</v>
      </c>
      <c r="L197" s="54">
        <v>1019.6770150189691</v>
      </c>
      <c r="M197" s="81">
        <v>890.08</v>
      </c>
      <c r="N197" s="54">
        <v>1.2000257065152558</v>
      </c>
      <c r="O197" s="73"/>
      <c r="Q197" s="44"/>
      <c r="R197" s="46"/>
      <c r="S197" s="46"/>
    </row>
    <row r="198" spans="1:19" s="37" customFormat="1" ht="12">
      <c r="A198" s="22"/>
      <c r="B198" s="17" t="s">
        <v>214</v>
      </c>
      <c r="C198" s="40">
        <v>1.527</v>
      </c>
      <c r="D198" s="15">
        <v>0.928</v>
      </c>
      <c r="E198" s="15">
        <v>0.8993741599857819</v>
      </c>
      <c r="F198" s="15">
        <v>1.0318286218215016</v>
      </c>
      <c r="G198" s="16"/>
      <c r="H198" s="50">
        <v>0.231</v>
      </c>
      <c r="I198" s="54">
        <v>0</v>
      </c>
      <c r="J198" s="54">
        <v>0</v>
      </c>
      <c r="K198" s="54">
        <v>364.8017307536932</v>
      </c>
      <c r="L198" s="54">
        <v>364.8017307536932</v>
      </c>
      <c r="M198" s="81">
        <v>291.84</v>
      </c>
      <c r="N198" s="54">
        <v>1.1999992021330785</v>
      </c>
      <c r="O198" s="73"/>
      <c r="Q198" s="44"/>
      <c r="R198" s="46"/>
      <c r="S198" s="46"/>
    </row>
    <row r="199" spans="1:19" s="37" customFormat="1" ht="12">
      <c r="A199" s="22"/>
      <c r="B199" s="17" t="s">
        <v>215</v>
      </c>
      <c r="C199" s="40">
        <v>1.494</v>
      </c>
      <c r="D199" s="15">
        <v>1.554</v>
      </c>
      <c r="E199" s="15">
        <v>0.9075175813277561</v>
      </c>
      <c r="F199" s="15">
        <v>1.7123635199732428</v>
      </c>
      <c r="G199" s="16"/>
      <c r="H199" s="50">
        <v>0</v>
      </c>
      <c r="I199" s="54">
        <v>0</v>
      </c>
      <c r="J199" s="54">
        <v>0</v>
      </c>
      <c r="K199" s="54">
        <v>0</v>
      </c>
      <c r="L199" s="54">
        <v>0</v>
      </c>
      <c r="M199" s="81">
        <v>0</v>
      </c>
      <c r="N199" s="54">
        <v>1.7123635199732428</v>
      </c>
      <c r="O199" s="73"/>
      <c r="Q199" s="44"/>
      <c r="R199" s="46"/>
      <c r="S199" s="46"/>
    </row>
    <row r="200" spans="1:19" s="37" customFormat="1" ht="12">
      <c r="A200" s="22"/>
      <c r="B200" s="17" t="s">
        <v>216</v>
      </c>
      <c r="C200" s="40">
        <v>1.243</v>
      </c>
      <c r="D200" s="15">
        <v>0.74</v>
      </c>
      <c r="E200" s="15">
        <v>0.983608809824012</v>
      </c>
      <c r="F200" s="15">
        <v>0.7523316105031647</v>
      </c>
      <c r="G200" s="16"/>
      <c r="H200" s="50">
        <v>0.547</v>
      </c>
      <c r="I200" s="54">
        <v>0</v>
      </c>
      <c r="J200" s="54">
        <v>0</v>
      </c>
      <c r="K200" s="54">
        <v>864.5205716993934</v>
      </c>
      <c r="L200" s="54">
        <v>864.5205716993934</v>
      </c>
      <c r="M200" s="81">
        <v>691.6</v>
      </c>
      <c r="N200" s="54">
        <v>1.1999893475067707</v>
      </c>
      <c r="O200" s="73"/>
      <c r="Q200" s="44"/>
      <c r="R200" s="46"/>
      <c r="S200" s="46"/>
    </row>
    <row r="201" spans="1:19" s="37" customFormat="1" ht="12">
      <c r="A201" s="22"/>
      <c r="B201" s="17" t="s">
        <v>217</v>
      </c>
      <c r="C201" s="40">
        <v>0.771</v>
      </c>
      <c r="D201" s="15">
        <v>0.597</v>
      </c>
      <c r="E201" s="15">
        <v>1.2608763901705786</v>
      </c>
      <c r="F201" s="15">
        <v>0.473480195722623</v>
      </c>
      <c r="G201" s="16"/>
      <c r="H201" s="50">
        <v>0.706</v>
      </c>
      <c r="I201" s="54">
        <v>194.272</v>
      </c>
      <c r="J201" s="54">
        <v>165.131</v>
      </c>
      <c r="K201" s="54">
        <v>950.4464118701496</v>
      </c>
      <c r="L201" s="54">
        <v>950.4464118701496</v>
      </c>
      <c r="M201" s="81">
        <v>892.48</v>
      </c>
      <c r="N201" s="54">
        <v>1.2000147105198646</v>
      </c>
      <c r="O201" s="73"/>
      <c r="Q201" s="44"/>
      <c r="R201" s="46"/>
      <c r="S201" s="46"/>
    </row>
    <row r="202" spans="1:19" s="37" customFormat="1" ht="12">
      <c r="A202" s="22"/>
      <c r="B202" s="17" t="s">
        <v>218</v>
      </c>
      <c r="C202" s="40">
        <v>5.561</v>
      </c>
      <c r="D202" s="15">
        <v>1.406</v>
      </c>
      <c r="E202" s="15">
        <v>0.6350160376504376</v>
      </c>
      <c r="F202" s="15">
        <v>2.214117308284381</v>
      </c>
      <c r="G202" s="16"/>
      <c r="H202" s="50">
        <v>0</v>
      </c>
      <c r="I202" s="54">
        <v>0</v>
      </c>
      <c r="J202" s="54">
        <v>0</v>
      </c>
      <c r="K202" s="54">
        <v>0</v>
      </c>
      <c r="L202" s="54">
        <v>0</v>
      </c>
      <c r="M202" s="81">
        <v>0</v>
      </c>
      <c r="N202" s="54">
        <v>2.214117308284381</v>
      </c>
      <c r="O202" s="73"/>
      <c r="Q202" s="44"/>
      <c r="R202" s="46"/>
      <c r="S202" s="46"/>
    </row>
    <row r="203" spans="1:19" s="3" customFormat="1" ht="24">
      <c r="A203" s="24" t="s">
        <v>219</v>
      </c>
      <c r="B203" s="25" t="s">
        <v>220</v>
      </c>
      <c r="C203" s="39">
        <v>9.565999999999999</v>
      </c>
      <c r="D203" s="32">
        <v>0.52</v>
      </c>
      <c r="E203" s="32">
        <v>0.9519144537957751</v>
      </c>
      <c r="F203" s="32"/>
      <c r="G203" s="33"/>
      <c r="H203" s="51"/>
      <c r="I203" s="38">
        <v>1326.417</v>
      </c>
      <c r="J203" s="38">
        <v>1127.4540000000002</v>
      </c>
      <c r="K203" s="38">
        <v>4718.748112560896</v>
      </c>
      <c r="L203" s="38">
        <v>4718.748112560896</v>
      </c>
      <c r="M203" s="82">
        <f>SUM(M204:M211)</f>
        <v>4696.639999999999</v>
      </c>
      <c r="N203" s="38">
        <v>0.952722675456865</v>
      </c>
      <c r="O203" s="73"/>
      <c r="Q203" s="45"/>
      <c r="R203" s="46"/>
      <c r="S203" s="46"/>
    </row>
    <row r="204" spans="1:19" s="37" customFormat="1" ht="12">
      <c r="A204" s="22"/>
      <c r="B204" s="17" t="s">
        <v>221</v>
      </c>
      <c r="C204" s="40">
        <v>2.607</v>
      </c>
      <c r="D204" s="15">
        <v>0.251</v>
      </c>
      <c r="E204" s="15">
        <v>0.550086796907562</v>
      </c>
      <c r="F204" s="15">
        <v>0.4462916278141078</v>
      </c>
      <c r="G204" s="16"/>
      <c r="H204" s="50">
        <v>1.081</v>
      </c>
      <c r="I204" s="54">
        <v>348.173</v>
      </c>
      <c r="J204" s="54">
        <v>295.947</v>
      </c>
      <c r="K204" s="54">
        <v>1411.3180740507914</v>
      </c>
      <c r="L204" s="54">
        <v>1411.3180740507914</v>
      </c>
      <c r="M204" s="81">
        <v>1365.84</v>
      </c>
      <c r="N204" s="54">
        <v>1.2000154188009378</v>
      </c>
      <c r="O204" s="73"/>
      <c r="Q204" s="44"/>
      <c r="R204" s="46"/>
      <c r="S204" s="46"/>
    </row>
    <row r="205" spans="1:19" s="37" customFormat="1" ht="12">
      <c r="A205" s="22"/>
      <c r="B205" s="17" t="s">
        <v>222</v>
      </c>
      <c r="C205" s="40">
        <v>0.521</v>
      </c>
      <c r="D205" s="15">
        <v>0.464</v>
      </c>
      <c r="E205" s="15">
        <v>0.9569174590132947</v>
      </c>
      <c r="F205" s="15">
        <v>0.4748903065040153</v>
      </c>
      <c r="G205" s="16"/>
      <c r="H205" s="50">
        <v>0.362</v>
      </c>
      <c r="I205" s="54">
        <v>98.521</v>
      </c>
      <c r="J205" s="54">
        <v>83.743</v>
      </c>
      <c r="K205" s="54">
        <v>487.26379548568093</v>
      </c>
      <c r="L205" s="54">
        <v>487.26379548568093</v>
      </c>
      <c r="M205" s="81">
        <v>456.8</v>
      </c>
      <c r="N205" s="54">
        <v>1.1999913705535938</v>
      </c>
      <c r="O205" s="73"/>
      <c r="Q205" s="44"/>
      <c r="R205" s="46"/>
      <c r="S205" s="46"/>
    </row>
    <row r="206" spans="1:19" s="37" customFormat="1" ht="12">
      <c r="A206" s="22"/>
      <c r="B206" s="17" t="s">
        <v>160</v>
      </c>
      <c r="C206" s="40">
        <v>0.496</v>
      </c>
      <c r="D206" s="15">
        <v>0.495</v>
      </c>
      <c r="E206" s="15">
        <v>1.4346585662620979</v>
      </c>
      <c r="F206" s="15">
        <v>0.3350298291458209</v>
      </c>
      <c r="G206" s="16"/>
      <c r="H206" s="50">
        <v>0.616</v>
      </c>
      <c r="I206" s="54">
        <v>297.819</v>
      </c>
      <c r="J206" s="54">
        <v>253.146</v>
      </c>
      <c r="K206" s="54">
        <v>719.0564858404415</v>
      </c>
      <c r="L206" s="54">
        <v>719.0564858404415</v>
      </c>
      <c r="M206" s="81">
        <v>777.76</v>
      </c>
      <c r="N206" s="54">
        <v>1.199997788343619</v>
      </c>
      <c r="O206" s="73"/>
      <c r="Q206" s="44"/>
      <c r="R206" s="46"/>
      <c r="S206" s="46"/>
    </row>
    <row r="207" spans="1:19" s="37" customFormat="1" ht="12.75" customHeight="1">
      <c r="A207" s="26"/>
      <c r="B207" s="17" t="s">
        <v>223</v>
      </c>
      <c r="C207" s="40">
        <v>0.348</v>
      </c>
      <c r="D207" s="15">
        <v>0.305</v>
      </c>
      <c r="E207" s="15">
        <v>1.6004674029289712</v>
      </c>
      <c r="F207" s="15">
        <v>0.1805693295857372</v>
      </c>
      <c r="G207" s="16"/>
      <c r="H207" s="50">
        <v>0.568</v>
      </c>
      <c r="I207" s="54">
        <v>368.987</v>
      </c>
      <c r="J207" s="54">
        <v>313.639</v>
      </c>
      <c r="K207" s="54">
        <v>583.188954287969</v>
      </c>
      <c r="L207" s="54">
        <v>583.188954287969</v>
      </c>
      <c r="M207" s="81">
        <v>737.2</v>
      </c>
      <c r="N207" s="54">
        <v>1.1999682241634093</v>
      </c>
      <c r="O207" s="73"/>
      <c r="Q207" s="44"/>
      <c r="R207" s="46"/>
      <c r="S207" s="46"/>
    </row>
    <row r="208" spans="1:19" s="37" customFormat="1" ht="12">
      <c r="A208" s="26"/>
      <c r="B208" s="17" t="s">
        <v>224</v>
      </c>
      <c r="C208" s="40">
        <v>0.233</v>
      </c>
      <c r="D208" s="13">
        <v>0.981</v>
      </c>
      <c r="E208" s="13">
        <v>1.927981011719606</v>
      </c>
      <c r="F208" s="13">
        <v>0.4988224386219582</v>
      </c>
      <c r="G208" s="14"/>
      <c r="H208" s="49">
        <v>0.315</v>
      </c>
      <c r="I208" s="62">
        <v>71.791</v>
      </c>
      <c r="J208" s="62">
        <v>61.022</v>
      </c>
      <c r="K208" s="62">
        <v>436.4997221600314</v>
      </c>
      <c r="L208" s="62">
        <v>436.4997221600314</v>
      </c>
      <c r="M208" s="80">
        <v>398</v>
      </c>
      <c r="N208" s="53">
        <v>1.1999693860779934</v>
      </c>
      <c r="O208" s="73"/>
      <c r="Q208" s="44"/>
      <c r="R208" s="46"/>
      <c r="S208" s="46"/>
    </row>
    <row r="209" spans="1:19" s="37" customFormat="1" ht="12">
      <c r="A209" s="22"/>
      <c r="B209" s="17" t="s">
        <v>225</v>
      </c>
      <c r="C209" s="40">
        <v>0.789</v>
      </c>
      <c r="D209" s="15">
        <v>0.517</v>
      </c>
      <c r="E209" s="15">
        <v>0.784215129598058</v>
      </c>
      <c r="F209" s="15">
        <v>0.6442578751508957</v>
      </c>
      <c r="G209" s="16"/>
      <c r="H209" s="50">
        <v>0.344</v>
      </c>
      <c r="I209" s="54">
        <v>0</v>
      </c>
      <c r="J209" s="54">
        <v>0</v>
      </c>
      <c r="K209" s="54">
        <v>543.1388911594162</v>
      </c>
      <c r="L209" s="54">
        <v>543.1388911594162</v>
      </c>
      <c r="M209" s="81">
        <v>434.48</v>
      </c>
      <c r="N209" s="54">
        <v>1.1999602063930173</v>
      </c>
      <c r="O209" s="73"/>
      <c r="Q209" s="44"/>
      <c r="R209" s="46"/>
      <c r="S209" s="46"/>
    </row>
    <row r="210" spans="1:19" s="37" customFormat="1" ht="12">
      <c r="A210" s="22"/>
      <c r="B210" s="17" t="s">
        <v>226</v>
      </c>
      <c r="C210" s="40">
        <v>3.946</v>
      </c>
      <c r="D210" s="15">
        <v>0.701</v>
      </c>
      <c r="E210" s="15">
        <v>0.5156073260078051</v>
      </c>
      <c r="F210" s="15">
        <v>1.3595617529867843</v>
      </c>
      <c r="G210" s="16"/>
      <c r="H210" s="50">
        <v>0</v>
      </c>
      <c r="I210" s="54">
        <v>0</v>
      </c>
      <c r="J210" s="54">
        <v>0</v>
      </c>
      <c r="K210" s="54">
        <v>0</v>
      </c>
      <c r="L210" s="54">
        <v>0</v>
      </c>
      <c r="M210" s="81">
        <v>0</v>
      </c>
      <c r="N210" s="54">
        <v>1.3595617529867843</v>
      </c>
      <c r="O210" s="73"/>
      <c r="Q210" s="44"/>
      <c r="R210" s="46"/>
      <c r="S210" s="46"/>
    </row>
    <row r="211" spans="1:19" s="37" customFormat="1" ht="12">
      <c r="A211" s="22"/>
      <c r="B211" s="17" t="s">
        <v>227</v>
      </c>
      <c r="C211" s="40">
        <v>0.626</v>
      </c>
      <c r="D211" s="15">
        <v>0.511</v>
      </c>
      <c r="E211" s="15">
        <v>0.871635852983508</v>
      </c>
      <c r="F211" s="15">
        <v>0.43625399385638686</v>
      </c>
      <c r="G211" s="16"/>
      <c r="H211" s="50">
        <v>0.417</v>
      </c>
      <c r="I211" s="54">
        <v>141.126</v>
      </c>
      <c r="J211" s="54">
        <v>119.957</v>
      </c>
      <c r="K211" s="54">
        <v>538.282189576566</v>
      </c>
      <c r="L211" s="54">
        <v>538.282189576566</v>
      </c>
      <c r="M211" s="81">
        <v>526.56</v>
      </c>
      <c r="N211" s="54">
        <v>1.1999545288657094</v>
      </c>
      <c r="O211" s="73"/>
      <c r="Q211" s="44"/>
      <c r="R211" s="46"/>
      <c r="S211" s="46"/>
    </row>
    <row r="212" spans="1:19" s="3" customFormat="1" ht="12">
      <c r="A212" s="24" t="s">
        <v>228</v>
      </c>
      <c r="B212" s="25" t="s">
        <v>229</v>
      </c>
      <c r="C212" s="39">
        <v>18.168</v>
      </c>
      <c r="D212" s="32">
        <v>0.872</v>
      </c>
      <c r="E212" s="32">
        <v>0.9895111314713897</v>
      </c>
      <c r="F212" s="32"/>
      <c r="G212" s="33"/>
      <c r="H212" s="51"/>
      <c r="I212" s="38">
        <v>967.6669999999999</v>
      </c>
      <c r="J212" s="38">
        <v>822.5169999999999</v>
      </c>
      <c r="K212" s="38">
        <v>4638.301839929732</v>
      </c>
      <c r="L212" s="38">
        <v>4638.301839929732</v>
      </c>
      <c r="M212" s="82">
        <f>SUM(M213:M224)</f>
        <v>4412.5599999999995</v>
      </c>
      <c r="N212" s="38">
        <v>1.0735537907731256</v>
      </c>
      <c r="O212" s="73"/>
      <c r="Q212" s="45"/>
      <c r="R212" s="46"/>
      <c r="S212" s="46"/>
    </row>
    <row r="213" spans="1:19" s="37" customFormat="1" ht="12">
      <c r="A213" s="22"/>
      <c r="B213" s="17" t="s">
        <v>230</v>
      </c>
      <c r="C213" s="40">
        <v>0.822</v>
      </c>
      <c r="D213" s="15">
        <v>0.624</v>
      </c>
      <c r="E213" s="15">
        <v>0.8208568829649159</v>
      </c>
      <c r="F213" s="15">
        <v>0.7501812361566934</v>
      </c>
      <c r="G213" s="16"/>
      <c r="H213" s="50">
        <v>0.304</v>
      </c>
      <c r="I213" s="54">
        <v>0</v>
      </c>
      <c r="J213" s="54">
        <v>0</v>
      </c>
      <c r="K213" s="54">
        <v>479.40459632693734</v>
      </c>
      <c r="L213" s="54">
        <v>479.40459632693734</v>
      </c>
      <c r="M213" s="81">
        <v>383.52</v>
      </c>
      <c r="N213" s="54">
        <v>1.1999956873294144</v>
      </c>
      <c r="O213" s="73"/>
      <c r="Q213" s="44"/>
      <c r="R213" s="46"/>
      <c r="S213" s="46"/>
    </row>
    <row r="214" spans="1:19" s="37" customFormat="1" ht="12">
      <c r="A214" s="22"/>
      <c r="B214" s="17" t="s">
        <v>231</v>
      </c>
      <c r="C214" s="40">
        <v>0.338</v>
      </c>
      <c r="D214" s="15">
        <v>0.284</v>
      </c>
      <c r="E214" s="15">
        <v>1.8650667045091192</v>
      </c>
      <c r="F214" s="15">
        <v>0.1422733740907932</v>
      </c>
      <c r="G214" s="16"/>
      <c r="H214" s="50">
        <v>0.667</v>
      </c>
      <c r="I214" s="54">
        <v>455.767</v>
      </c>
      <c r="J214" s="54">
        <v>387.402</v>
      </c>
      <c r="K214" s="54">
        <v>665.7956232237041</v>
      </c>
      <c r="L214" s="54">
        <v>665.7956232237041</v>
      </c>
      <c r="M214" s="81">
        <v>842.56</v>
      </c>
      <c r="N214" s="54">
        <v>1.2000023869970047</v>
      </c>
      <c r="O214" s="73"/>
      <c r="Q214" s="44"/>
      <c r="R214" s="46"/>
      <c r="S214" s="46"/>
    </row>
    <row r="215" spans="1:19" s="37" customFormat="1" ht="12">
      <c r="A215" s="22"/>
      <c r="B215" s="17" t="s">
        <v>232</v>
      </c>
      <c r="C215" s="40">
        <v>1.377</v>
      </c>
      <c r="D215" s="15">
        <v>0.426</v>
      </c>
      <c r="E215" s="15">
        <v>0.6824633054921452</v>
      </c>
      <c r="F215" s="15">
        <v>0.6142093846976847</v>
      </c>
      <c r="G215" s="16"/>
      <c r="H215" s="50">
        <v>0.55</v>
      </c>
      <c r="I215" s="54">
        <v>0</v>
      </c>
      <c r="J215" s="54">
        <v>0</v>
      </c>
      <c r="K215" s="54">
        <v>869.5228905167273</v>
      </c>
      <c r="L215" s="54">
        <v>869.5228905167273</v>
      </c>
      <c r="M215" s="81">
        <v>695.6</v>
      </c>
      <c r="N215" s="54">
        <v>1.1999845788420012</v>
      </c>
      <c r="O215" s="73"/>
      <c r="Q215" s="44"/>
      <c r="R215" s="46"/>
      <c r="S215" s="46"/>
    </row>
    <row r="216" spans="1:19" s="37" customFormat="1" ht="12">
      <c r="A216" s="22"/>
      <c r="B216" s="17" t="s">
        <v>233</v>
      </c>
      <c r="C216" s="40">
        <v>1.266</v>
      </c>
      <c r="D216" s="15">
        <v>0.615</v>
      </c>
      <c r="E216" s="15">
        <v>0.7004347937516424</v>
      </c>
      <c r="F216" s="15">
        <v>0.8680260567953231</v>
      </c>
      <c r="G216" s="16"/>
      <c r="H216" s="50">
        <v>0.294</v>
      </c>
      <c r="I216" s="54">
        <v>0</v>
      </c>
      <c r="J216" s="54">
        <v>0</v>
      </c>
      <c r="K216" s="54">
        <v>464.97625809953973</v>
      </c>
      <c r="L216" s="54">
        <v>464.97625809953973</v>
      </c>
      <c r="M216" s="81">
        <v>372</v>
      </c>
      <c r="N216" s="54">
        <v>1.2000169507414147</v>
      </c>
      <c r="O216" s="73"/>
      <c r="Q216" s="44"/>
      <c r="R216" s="46"/>
      <c r="S216" s="46"/>
    </row>
    <row r="217" spans="1:19" s="37" customFormat="1" ht="12">
      <c r="A217" s="22"/>
      <c r="B217" s="17" t="s">
        <v>234</v>
      </c>
      <c r="C217" s="40">
        <v>0.553</v>
      </c>
      <c r="D217" s="15">
        <v>0.788</v>
      </c>
      <c r="E217" s="15">
        <v>0.9878828680501069</v>
      </c>
      <c r="F217" s="15">
        <v>0.7876654171110005</v>
      </c>
      <c r="G217" s="16"/>
      <c r="H217" s="50">
        <v>0.225</v>
      </c>
      <c r="I217" s="54">
        <v>0</v>
      </c>
      <c r="J217" s="54">
        <v>0</v>
      </c>
      <c r="K217" s="54">
        <v>355.79980880766925</v>
      </c>
      <c r="L217" s="54">
        <v>355.79980880766925</v>
      </c>
      <c r="M217" s="81">
        <v>284.64</v>
      </c>
      <c r="N217" s="54">
        <v>1.2000002215718164</v>
      </c>
      <c r="O217" s="73"/>
      <c r="Q217" s="44"/>
      <c r="R217" s="46"/>
      <c r="S217" s="46"/>
    </row>
    <row r="218" spans="1:19" s="37" customFormat="1" ht="12">
      <c r="A218" s="22"/>
      <c r="B218" s="17" t="s">
        <v>235</v>
      </c>
      <c r="C218" s="40">
        <v>0.834</v>
      </c>
      <c r="D218" s="15">
        <v>1.408</v>
      </c>
      <c r="E218" s="15">
        <v>0.8159163694856235</v>
      </c>
      <c r="F218" s="15">
        <v>1.7256670568916792</v>
      </c>
      <c r="G218" s="16"/>
      <c r="H218" s="50">
        <v>0</v>
      </c>
      <c r="I218" s="54">
        <v>0</v>
      </c>
      <c r="J218" s="54">
        <v>0</v>
      </c>
      <c r="K218" s="54">
        <v>0</v>
      </c>
      <c r="L218" s="54">
        <v>0</v>
      </c>
      <c r="M218" s="81">
        <v>0</v>
      </c>
      <c r="N218" s="54">
        <v>1.7256670568916792</v>
      </c>
      <c r="O218" s="73"/>
      <c r="Q218" s="44"/>
      <c r="R218" s="46"/>
      <c r="S218" s="46"/>
    </row>
    <row r="219" spans="1:19" s="36" customFormat="1" ht="12">
      <c r="A219" s="22"/>
      <c r="B219" s="17" t="s">
        <v>236</v>
      </c>
      <c r="C219" s="40">
        <v>0.651</v>
      </c>
      <c r="D219" s="15">
        <v>1.341</v>
      </c>
      <c r="E219" s="15">
        <v>0.9110497131410298</v>
      </c>
      <c r="F219" s="15">
        <v>1.4719284586311199</v>
      </c>
      <c r="G219" s="16"/>
      <c r="H219" s="50">
        <v>0</v>
      </c>
      <c r="I219" s="54">
        <v>0</v>
      </c>
      <c r="J219" s="54">
        <v>0</v>
      </c>
      <c r="K219" s="54">
        <v>0</v>
      </c>
      <c r="L219" s="54">
        <v>0</v>
      </c>
      <c r="M219" s="81">
        <v>0</v>
      </c>
      <c r="N219" s="54">
        <v>1.4719284586311199</v>
      </c>
      <c r="O219" s="73"/>
      <c r="Q219" s="44"/>
      <c r="R219" s="46"/>
      <c r="S219" s="46"/>
    </row>
    <row r="220" spans="1:19" s="37" customFormat="1" ht="12">
      <c r="A220" s="26"/>
      <c r="B220" s="17" t="s">
        <v>237</v>
      </c>
      <c r="C220" s="40">
        <v>0.465</v>
      </c>
      <c r="D220" s="15">
        <v>0.676</v>
      </c>
      <c r="E220" s="15">
        <v>1.7128402142946442</v>
      </c>
      <c r="F220" s="15">
        <v>0.38466611909178</v>
      </c>
      <c r="G220" s="16"/>
      <c r="H220" s="50">
        <v>0.649</v>
      </c>
      <c r="I220" s="54">
        <v>270.899</v>
      </c>
      <c r="J220" s="54">
        <v>230.264</v>
      </c>
      <c r="K220" s="54">
        <v>795.4603311247954</v>
      </c>
      <c r="L220" s="54">
        <v>795.4603311247954</v>
      </c>
      <c r="M220" s="81">
        <v>820.56</v>
      </c>
      <c r="N220" s="54">
        <v>1.1999806595302418</v>
      </c>
      <c r="O220" s="73"/>
      <c r="Q220" s="44"/>
      <c r="R220" s="46"/>
      <c r="S220" s="46"/>
    </row>
    <row r="221" spans="1:19" s="37" customFormat="1" ht="12">
      <c r="A221" s="26"/>
      <c r="B221" s="17" t="s">
        <v>238</v>
      </c>
      <c r="C221" s="40">
        <v>1.105</v>
      </c>
      <c r="D221" s="15">
        <v>0.309</v>
      </c>
      <c r="E221" s="15">
        <v>0.7329179785599726</v>
      </c>
      <c r="F221" s="15">
        <v>0.41160242897454774</v>
      </c>
      <c r="G221" s="16"/>
      <c r="H221" s="50">
        <v>0.639</v>
      </c>
      <c r="I221" s="54">
        <v>241.001</v>
      </c>
      <c r="J221" s="54">
        <v>204.851</v>
      </c>
      <c r="K221" s="54">
        <v>803.6777773029764</v>
      </c>
      <c r="L221" s="54">
        <v>803.6777773029764</v>
      </c>
      <c r="M221" s="81">
        <v>806.8</v>
      </c>
      <c r="N221" s="54">
        <v>1.199977503908388</v>
      </c>
      <c r="O221" s="73"/>
      <c r="Q221" s="44"/>
      <c r="R221" s="46"/>
      <c r="S221" s="46"/>
    </row>
    <row r="222" spans="1:19" s="37" customFormat="1" ht="12">
      <c r="A222" s="22"/>
      <c r="B222" s="17" t="s">
        <v>239</v>
      </c>
      <c r="C222" s="40">
        <v>0.681</v>
      </c>
      <c r="D222" s="15">
        <v>0.881</v>
      </c>
      <c r="E222" s="15">
        <v>0.8919502190006363</v>
      </c>
      <c r="F222" s="15">
        <v>0.9877232845876699</v>
      </c>
      <c r="G222" s="16"/>
      <c r="H222" s="50">
        <v>0.129</v>
      </c>
      <c r="I222" s="54">
        <v>0</v>
      </c>
      <c r="J222" s="54">
        <v>0</v>
      </c>
      <c r="K222" s="54">
        <v>203.66455452738202</v>
      </c>
      <c r="L222" s="54">
        <v>203.66455452738202</v>
      </c>
      <c r="M222" s="81">
        <v>183.92</v>
      </c>
      <c r="N222" s="54">
        <v>1.2000369443201397</v>
      </c>
      <c r="O222" s="73"/>
      <c r="Q222" s="44"/>
      <c r="R222" s="46"/>
      <c r="S222" s="46"/>
    </row>
    <row r="223" spans="1:19" s="37" customFormat="1" ht="12">
      <c r="A223" s="22"/>
      <c r="B223" s="17" t="s">
        <v>240</v>
      </c>
      <c r="C223" s="40">
        <v>9.292</v>
      </c>
      <c r="D223" s="15">
        <v>0.994</v>
      </c>
      <c r="E223" s="15">
        <v>0.5109024215693446</v>
      </c>
      <c r="F223" s="15">
        <v>1.9455769987284837</v>
      </c>
      <c r="G223" s="16"/>
      <c r="H223" s="50">
        <v>0</v>
      </c>
      <c r="I223" s="54">
        <v>0</v>
      </c>
      <c r="J223" s="54">
        <v>0</v>
      </c>
      <c r="K223" s="54">
        <v>0</v>
      </c>
      <c r="L223" s="54">
        <v>0</v>
      </c>
      <c r="M223" s="81">
        <v>0</v>
      </c>
      <c r="N223" s="54">
        <v>1.9455769987284837</v>
      </c>
      <c r="O223" s="73"/>
      <c r="Q223" s="44"/>
      <c r="R223" s="46"/>
      <c r="S223" s="46"/>
    </row>
    <row r="224" spans="1:19" s="37" customFormat="1" ht="12">
      <c r="A224" s="22"/>
      <c r="B224" s="17" t="s">
        <v>241</v>
      </c>
      <c r="C224" s="40">
        <v>0.784</v>
      </c>
      <c r="D224" s="13">
        <v>1.145</v>
      </c>
      <c r="E224" s="13">
        <v>0.8374996075807464</v>
      </c>
      <c r="F224" s="13">
        <v>1.3571648197036397</v>
      </c>
      <c r="G224" s="14"/>
      <c r="H224" s="49">
        <v>0</v>
      </c>
      <c r="I224" s="62">
        <v>0</v>
      </c>
      <c r="J224" s="62">
        <v>0</v>
      </c>
      <c r="K224" s="62">
        <v>0</v>
      </c>
      <c r="L224" s="62">
        <v>0</v>
      </c>
      <c r="M224" s="80">
        <v>22.96</v>
      </c>
      <c r="N224" s="53">
        <v>1.3571648197036397</v>
      </c>
      <c r="O224" s="73"/>
      <c r="Q224" s="44"/>
      <c r="R224" s="46"/>
      <c r="S224" s="46"/>
    </row>
    <row r="225" spans="1:19" s="3" customFormat="1" ht="12">
      <c r="A225" s="24" t="s">
        <v>298</v>
      </c>
      <c r="B225" s="25" t="s">
        <v>242</v>
      </c>
      <c r="C225" s="39">
        <v>29.059</v>
      </c>
      <c r="D225" s="32">
        <v>1.397</v>
      </c>
      <c r="E225" s="32">
        <v>0.5561904920911683</v>
      </c>
      <c r="F225" s="32"/>
      <c r="G225" s="33"/>
      <c r="H225" s="51"/>
      <c r="I225" s="38">
        <v>0</v>
      </c>
      <c r="J225" s="38">
        <v>0</v>
      </c>
      <c r="K225" s="38">
        <v>3690.4441015048665</v>
      </c>
      <c r="L225" s="38">
        <v>3690.4441015048665</v>
      </c>
      <c r="M225" s="82">
        <f>SUM(M226:M235)</f>
        <v>2952.32</v>
      </c>
      <c r="N225" s="38">
        <v>2.6562879531120296</v>
      </c>
      <c r="O225" s="73"/>
      <c r="Q225" s="45"/>
      <c r="R225" s="46"/>
      <c r="S225" s="46"/>
    </row>
    <row r="226" spans="1:19" s="37" customFormat="1" ht="12">
      <c r="A226" s="22"/>
      <c r="B226" s="17" t="s">
        <v>243</v>
      </c>
      <c r="C226" s="40">
        <v>0.988</v>
      </c>
      <c r="D226" s="15">
        <v>0.851</v>
      </c>
      <c r="E226" s="15">
        <v>1.10050347940568</v>
      </c>
      <c r="F226" s="15">
        <v>0.7632824256580971</v>
      </c>
      <c r="G226" s="16"/>
      <c r="H226" s="50">
        <v>0.475</v>
      </c>
      <c r="I226" s="54">
        <v>0</v>
      </c>
      <c r="J226" s="54">
        <v>0</v>
      </c>
      <c r="K226" s="54">
        <v>750.0226826663976</v>
      </c>
      <c r="L226" s="54">
        <v>750.0226826663976</v>
      </c>
      <c r="M226" s="81">
        <v>600</v>
      </c>
      <c r="N226" s="54">
        <v>1.1999867925073766</v>
      </c>
      <c r="O226" s="73"/>
      <c r="Q226" s="44"/>
      <c r="R226" s="46"/>
      <c r="S226" s="46"/>
    </row>
    <row r="227" spans="1:19" s="37" customFormat="1" ht="12">
      <c r="A227" s="22"/>
      <c r="B227" s="17" t="s">
        <v>244</v>
      </c>
      <c r="C227" s="40">
        <v>0.952</v>
      </c>
      <c r="D227" s="15">
        <v>1.037</v>
      </c>
      <c r="E227" s="15">
        <v>1.1220506975406301</v>
      </c>
      <c r="F227" s="15">
        <v>0.9142006642596018</v>
      </c>
      <c r="G227" s="16"/>
      <c r="H227" s="50">
        <v>0.305</v>
      </c>
      <c r="I227" s="54">
        <v>0</v>
      </c>
      <c r="J227" s="54">
        <v>0</v>
      </c>
      <c r="K227" s="54">
        <v>482.20977257027323</v>
      </c>
      <c r="L227" s="54">
        <v>482.20977257027323</v>
      </c>
      <c r="M227" s="81">
        <v>385.76</v>
      </c>
      <c r="N227" s="54">
        <v>1.1999942079272312</v>
      </c>
      <c r="O227" s="73"/>
      <c r="Q227" s="44"/>
      <c r="R227" s="46"/>
      <c r="S227" s="46"/>
    </row>
    <row r="228" spans="1:19" s="37" customFormat="1" ht="12">
      <c r="A228" s="22"/>
      <c r="B228" s="17" t="s">
        <v>245</v>
      </c>
      <c r="C228" s="40">
        <v>1.263</v>
      </c>
      <c r="D228" s="15">
        <v>1.832</v>
      </c>
      <c r="E228" s="15">
        <v>0.9764368455592403</v>
      </c>
      <c r="F228" s="15">
        <v>1.8762094121414972</v>
      </c>
      <c r="G228" s="16"/>
      <c r="H228" s="50">
        <v>0</v>
      </c>
      <c r="I228" s="54">
        <v>0</v>
      </c>
      <c r="J228" s="54">
        <v>0</v>
      </c>
      <c r="K228" s="54">
        <v>0</v>
      </c>
      <c r="L228" s="54">
        <v>0</v>
      </c>
      <c r="M228" s="81">
        <v>0</v>
      </c>
      <c r="N228" s="54">
        <v>1.8762094121414972</v>
      </c>
      <c r="O228" s="73"/>
      <c r="Q228" s="44"/>
      <c r="R228" s="46"/>
      <c r="S228" s="46"/>
    </row>
    <row r="229" spans="1:19" s="37" customFormat="1" ht="12">
      <c r="A229" s="22"/>
      <c r="B229" s="17" t="s">
        <v>246</v>
      </c>
      <c r="C229" s="40">
        <v>0.666</v>
      </c>
      <c r="D229" s="15">
        <v>1.191</v>
      </c>
      <c r="E229" s="15">
        <v>1.3759944051631094</v>
      </c>
      <c r="F229" s="15">
        <v>0.8555558449446019</v>
      </c>
      <c r="G229" s="16"/>
      <c r="H229" s="50">
        <v>0.316</v>
      </c>
      <c r="I229" s="54">
        <v>0</v>
      </c>
      <c r="J229" s="54">
        <v>0</v>
      </c>
      <c r="K229" s="54">
        <v>498.5802612960356</v>
      </c>
      <c r="L229" s="54">
        <v>498.5802612960356</v>
      </c>
      <c r="M229" s="81">
        <v>398.88</v>
      </c>
      <c r="N229" s="54">
        <v>1.200013636482903</v>
      </c>
      <c r="O229" s="73"/>
      <c r="Q229" s="44"/>
      <c r="R229" s="46"/>
      <c r="S229" s="46"/>
    </row>
    <row r="230" spans="1:19" s="37" customFormat="1" ht="12">
      <c r="A230" s="22"/>
      <c r="B230" s="17" t="s">
        <v>247</v>
      </c>
      <c r="C230" s="40">
        <v>9.561</v>
      </c>
      <c r="D230" s="15">
        <v>1.176</v>
      </c>
      <c r="E230" s="15">
        <v>0.5926168230717241</v>
      </c>
      <c r="F230" s="15">
        <v>1.9844188592291603</v>
      </c>
      <c r="G230" s="16"/>
      <c r="H230" s="50">
        <v>0</v>
      </c>
      <c r="I230" s="54">
        <v>0</v>
      </c>
      <c r="J230" s="54">
        <v>0</v>
      </c>
      <c r="K230" s="54">
        <v>0</v>
      </c>
      <c r="L230" s="54">
        <v>0</v>
      </c>
      <c r="M230" s="81">
        <v>0</v>
      </c>
      <c r="N230" s="54">
        <v>1.9844188592291603</v>
      </c>
      <c r="O230" s="73"/>
      <c r="Q230" s="44"/>
      <c r="R230" s="46"/>
      <c r="S230" s="46"/>
    </row>
    <row r="231" spans="1:19" s="37" customFormat="1" ht="12">
      <c r="A231" s="22"/>
      <c r="B231" s="17" t="s">
        <v>248</v>
      </c>
      <c r="C231" s="40">
        <v>12.768</v>
      </c>
      <c r="D231" s="15">
        <v>1.646</v>
      </c>
      <c r="E231" s="15">
        <v>0.5778272591687041</v>
      </c>
      <c r="F231" s="15">
        <v>2.8486021970788142</v>
      </c>
      <c r="G231" s="16"/>
      <c r="H231" s="50">
        <v>0</v>
      </c>
      <c r="I231" s="54">
        <v>0</v>
      </c>
      <c r="J231" s="54">
        <v>0</v>
      </c>
      <c r="K231" s="54">
        <v>0</v>
      </c>
      <c r="L231" s="54">
        <v>0</v>
      </c>
      <c r="M231" s="81">
        <v>0</v>
      </c>
      <c r="N231" s="54">
        <v>2.8486021970788142</v>
      </c>
      <c r="O231" s="73"/>
      <c r="Q231" s="44"/>
      <c r="R231" s="46"/>
      <c r="S231" s="46"/>
    </row>
    <row r="232" spans="1:19" s="37" customFormat="1" ht="12">
      <c r="A232" s="22"/>
      <c r="B232" s="17" t="s">
        <v>249</v>
      </c>
      <c r="C232" s="40">
        <v>0.642</v>
      </c>
      <c r="D232" s="15">
        <v>1.143</v>
      </c>
      <c r="E232" s="15">
        <v>1.4075942234307521</v>
      </c>
      <c r="F232" s="15">
        <v>0.8020237927761223</v>
      </c>
      <c r="G232" s="16"/>
      <c r="H232" s="50">
        <v>0.36</v>
      </c>
      <c r="I232" s="54">
        <v>0</v>
      </c>
      <c r="J232" s="54">
        <v>0</v>
      </c>
      <c r="K232" s="54">
        <v>568.0610037967446</v>
      </c>
      <c r="L232" s="54">
        <v>568.0610037967446</v>
      </c>
      <c r="M232" s="81">
        <v>454.48</v>
      </c>
      <c r="N232" s="54">
        <v>1.2000273202366718</v>
      </c>
      <c r="O232" s="73"/>
      <c r="Q232" s="44"/>
      <c r="R232" s="46"/>
      <c r="S232" s="46"/>
    </row>
    <row r="233" spans="1:19" s="37" customFormat="1" ht="12">
      <c r="A233" s="22"/>
      <c r="B233" s="17" t="s">
        <v>250</v>
      </c>
      <c r="C233" s="40">
        <v>0.683</v>
      </c>
      <c r="D233" s="15">
        <v>0.99</v>
      </c>
      <c r="E233" s="15">
        <v>1.3549548482711469</v>
      </c>
      <c r="F233" s="15">
        <v>0.6306516532733097</v>
      </c>
      <c r="G233" s="16"/>
      <c r="H233" s="50">
        <v>0.527</v>
      </c>
      <c r="I233" s="54">
        <v>0</v>
      </c>
      <c r="J233" s="54">
        <v>0</v>
      </c>
      <c r="K233" s="54">
        <v>832.2407080574701</v>
      </c>
      <c r="L233" s="54">
        <v>832.2407080574701</v>
      </c>
      <c r="M233" s="81">
        <v>665.76</v>
      </c>
      <c r="N233" s="54">
        <v>1.1999721510075214</v>
      </c>
      <c r="O233" s="73"/>
      <c r="Q233" s="44"/>
      <c r="R233" s="46"/>
      <c r="S233" s="46"/>
    </row>
    <row r="234" spans="1:19" s="36" customFormat="1" ht="12">
      <c r="A234" s="26"/>
      <c r="B234" s="17" t="s">
        <v>251</v>
      </c>
      <c r="C234" s="40">
        <v>0.962</v>
      </c>
      <c r="D234" s="15">
        <v>1.139</v>
      </c>
      <c r="E234" s="15">
        <v>1.1159035932678965</v>
      </c>
      <c r="F234" s="15">
        <v>1.0106974929298922</v>
      </c>
      <c r="G234" s="16"/>
      <c r="H234" s="50">
        <v>0.203</v>
      </c>
      <c r="I234" s="54">
        <v>0</v>
      </c>
      <c r="J234" s="54">
        <v>0</v>
      </c>
      <c r="K234" s="54">
        <v>320.98406880491007</v>
      </c>
      <c r="L234" s="54">
        <v>320.98406880491007</v>
      </c>
      <c r="M234" s="81">
        <v>256.8</v>
      </c>
      <c r="N234" s="54">
        <v>1.2000093955291375</v>
      </c>
      <c r="O234" s="73"/>
      <c r="Q234" s="44"/>
      <c r="R234" s="46"/>
      <c r="S234" s="46"/>
    </row>
    <row r="235" spans="1:19" s="37" customFormat="1" ht="12">
      <c r="A235" s="22"/>
      <c r="B235" s="17" t="s">
        <v>252</v>
      </c>
      <c r="C235" s="40">
        <v>0.574</v>
      </c>
      <c r="D235" s="15">
        <v>1.566</v>
      </c>
      <c r="E235" s="15">
        <v>1.5114772496869224</v>
      </c>
      <c r="F235" s="15">
        <v>1.0260724915471742</v>
      </c>
      <c r="G235" s="16"/>
      <c r="H235" s="50">
        <v>0.151</v>
      </c>
      <c r="I235" s="54">
        <v>0</v>
      </c>
      <c r="J235" s="54">
        <v>0</v>
      </c>
      <c r="K235" s="54">
        <v>238.34560431303595</v>
      </c>
      <c r="L235" s="54">
        <v>238.34560431303595</v>
      </c>
      <c r="M235" s="81">
        <v>190.64</v>
      </c>
      <c r="N235" s="54">
        <v>1.199966721246805</v>
      </c>
      <c r="O235" s="73"/>
      <c r="Q235" s="44"/>
      <c r="R235" s="46"/>
      <c r="S235" s="46"/>
    </row>
    <row r="236" spans="1:19" s="3" customFormat="1" ht="24">
      <c r="A236" s="24" t="s">
        <v>253</v>
      </c>
      <c r="B236" s="25" t="s">
        <v>254</v>
      </c>
      <c r="C236" s="39">
        <v>36.04</v>
      </c>
      <c r="D236" s="32">
        <v>0.955</v>
      </c>
      <c r="E236" s="32">
        <v>0.9888878817837223</v>
      </c>
      <c r="F236" s="32"/>
      <c r="G236" s="33"/>
      <c r="H236" s="51"/>
      <c r="I236" s="38">
        <v>1126.807</v>
      </c>
      <c r="J236" s="38">
        <v>957.785</v>
      </c>
      <c r="K236" s="38">
        <v>6851.0821998802185</v>
      </c>
      <c r="L236" s="38">
        <v>6851.0821998802185</v>
      </c>
      <c r="M236" s="82">
        <f>SUM(M237:M256)</f>
        <v>6320.4</v>
      </c>
      <c r="N236" s="38">
        <v>1.1044492699255297</v>
      </c>
      <c r="O236" s="73"/>
      <c r="Q236" s="45"/>
      <c r="R236" s="46"/>
      <c r="S236" s="46"/>
    </row>
    <row r="237" spans="1:19" s="37" customFormat="1" ht="12">
      <c r="A237" s="22"/>
      <c r="B237" s="17" t="s">
        <v>255</v>
      </c>
      <c r="C237" s="40">
        <v>0.576</v>
      </c>
      <c r="D237" s="15">
        <v>2.166</v>
      </c>
      <c r="E237" s="15">
        <v>0.9824841732204963</v>
      </c>
      <c r="F237" s="15">
        <v>2.204615666123194</v>
      </c>
      <c r="G237" s="16"/>
      <c r="H237" s="50">
        <v>0</v>
      </c>
      <c r="I237" s="54">
        <v>0</v>
      </c>
      <c r="J237" s="54">
        <v>0</v>
      </c>
      <c r="K237" s="54">
        <v>0</v>
      </c>
      <c r="L237" s="54">
        <v>0</v>
      </c>
      <c r="M237" s="81">
        <v>0</v>
      </c>
      <c r="N237" s="54">
        <v>2.204615666123194</v>
      </c>
      <c r="O237" s="73"/>
      <c r="Q237" s="44"/>
      <c r="R237" s="46"/>
      <c r="S237" s="46"/>
    </row>
    <row r="238" spans="1:19" s="37" customFormat="1" ht="12">
      <c r="A238" s="22"/>
      <c r="B238" s="17" t="s">
        <v>256</v>
      </c>
      <c r="C238" s="40">
        <v>18.62</v>
      </c>
      <c r="D238" s="15">
        <v>1.085</v>
      </c>
      <c r="E238" s="15">
        <v>0.5034241711357366</v>
      </c>
      <c r="F238" s="15">
        <v>2.155240177586656</v>
      </c>
      <c r="G238" s="16"/>
      <c r="H238" s="50">
        <v>0</v>
      </c>
      <c r="I238" s="54">
        <v>0</v>
      </c>
      <c r="J238" s="54">
        <v>0</v>
      </c>
      <c r="K238" s="54">
        <v>0</v>
      </c>
      <c r="L238" s="54">
        <v>0</v>
      </c>
      <c r="M238" s="81">
        <v>0</v>
      </c>
      <c r="N238" s="54">
        <v>2.155240177586656</v>
      </c>
      <c r="O238" s="73"/>
      <c r="Q238" s="44"/>
      <c r="R238" s="46"/>
      <c r="S238" s="46"/>
    </row>
    <row r="239" spans="1:19" s="37" customFormat="1" ht="12">
      <c r="A239" s="22"/>
      <c r="B239" s="17" t="s">
        <v>257</v>
      </c>
      <c r="C239" s="40">
        <v>0.759</v>
      </c>
      <c r="D239" s="13">
        <v>1.009</v>
      </c>
      <c r="E239" s="13">
        <v>0.8625256421620489</v>
      </c>
      <c r="F239" s="13">
        <v>1.1598202936561877</v>
      </c>
      <c r="G239" s="14"/>
      <c r="H239" s="49">
        <v>0.026</v>
      </c>
      <c r="I239" s="62">
        <v>0</v>
      </c>
      <c r="J239" s="62">
        <v>0</v>
      </c>
      <c r="K239" s="62">
        <v>41.547597295715924</v>
      </c>
      <c r="L239" s="62">
        <v>41.547597295715924</v>
      </c>
      <c r="M239" s="80">
        <v>33.2</v>
      </c>
      <c r="N239" s="53">
        <v>1.1999539697722827</v>
      </c>
      <c r="O239" s="73"/>
      <c r="Q239" s="44"/>
      <c r="R239" s="46"/>
      <c r="S239" s="46"/>
    </row>
    <row r="240" spans="1:19" s="37" customFormat="1" ht="12">
      <c r="A240" s="22"/>
      <c r="B240" s="17" t="s">
        <v>258</v>
      </c>
      <c r="C240" s="40">
        <v>1.035</v>
      </c>
      <c r="D240" s="15">
        <v>0.977</v>
      </c>
      <c r="E240" s="15">
        <v>0.7618391374047948</v>
      </c>
      <c r="F240" s="15">
        <v>1.2824229578545292</v>
      </c>
      <c r="G240" s="16"/>
      <c r="H240" s="50">
        <v>0</v>
      </c>
      <c r="I240" s="54">
        <v>0</v>
      </c>
      <c r="J240" s="54">
        <v>0</v>
      </c>
      <c r="K240" s="54">
        <v>0</v>
      </c>
      <c r="L240" s="54">
        <v>0</v>
      </c>
      <c r="M240" s="81">
        <v>0</v>
      </c>
      <c r="N240" s="54">
        <v>1.2824229578545292</v>
      </c>
      <c r="O240" s="73"/>
      <c r="Q240" s="44"/>
      <c r="R240" s="46"/>
      <c r="S240" s="46"/>
    </row>
    <row r="241" spans="1:19" s="37" customFormat="1" ht="12">
      <c r="A241" s="22"/>
      <c r="B241" s="17" t="s">
        <v>259</v>
      </c>
      <c r="C241" s="40">
        <v>0.885</v>
      </c>
      <c r="D241" s="15">
        <v>1.292</v>
      </c>
      <c r="E241" s="15">
        <v>0.8087692879272439</v>
      </c>
      <c r="F241" s="15">
        <v>1.5974889493037068</v>
      </c>
      <c r="G241" s="16"/>
      <c r="H241" s="50">
        <v>0</v>
      </c>
      <c r="I241" s="54">
        <v>0</v>
      </c>
      <c r="J241" s="54">
        <v>0</v>
      </c>
      <c r="K241" s="54">
        <v>0</v>
      </c>
      <c r="L241" s="54">
        <v>0</v>
      </c>
      <c r="M241" s="81">
        <v>0</v>
      </c>
      <c r="N241" s="54">
        <v>1.5974889493037068</v>
      </c>
      <c r="O241" s="73"/>
      <c r="Q241" s="44"/>
      <c r="R241" s="46"/>
      <c r="S241" s="46"/>
    </row>
    <row r="242" spans="1:19" s="37" customFormat="1" ht="12">
      <c r="A242" s="22"/>
      <c r="B242" s="17" t="s">
        <v>260</v>
      </c>
      <c r="C242" s="40">
        <v>1.285</v>
      </c>
      <c r="D242" s="15">
        <v>1.133</v>
      </c>
      <c r="E242" s="15">
        <v>0.7079698984782483</v>
      </c>
      <c r="F242" s="15">
        <v>1.6003505268166571</v>
      </c>
      <c r="G242" s="16"/>
      <c r="H242" s="50">
        <v>0</v>
      </c>
      <c r="I242" s="54">
        <v>0</v>
      </c>
      <c r="J242" s="54">
        <v>0</v>
      </c>
      <c r="K242" s="54">
        <v>0</v>
      </c>
      <c r="L242" s="54">
        <v>0</v>
      </c>
      <c r="M242" s="81">
        <v>0</v>
      </c>
      <c r="N242" s="54">
        <v>1.6003505268166571</v>
      </c>
      <c r="O242" s="73"/>
      <c r="Q242" s="44"/>
      <c r="R242" s="46"/>
      <c r="S242" s="46"/>
    </row>
    <row r="243" spans="1:19" s="37" customFormat="1" ht="12">
      <c r="A243" s="22"/>
      <c r="B243" s="17" t="s">
        <v>261</v>
      </c>
      <c r="C243" s="40">
        <v>1.391</v>
      </c>
      <c r="D243" s="15">
        <v>0.553</v>
      </c>
      <c r="E243" s="15">
        <v>0.6909749475001564</v>
      </c>
      <c r="F243" s="15">
        <v>0.7903184514875264</v>
      </c>
      <c r="G243" s="16"/>
      <c r="H243" s="50">
        <v>0.394</v>
      </c>
      <c r="I243" s="54">
        <v>0</v>
      </c>
      <c r="J243" s="54">
        <v>0</v>
      </c>
      <c r="K243" s="54">
        <v>621.9582029363327</v>
      </c>
      <c r="L243" s="54">
        <v>621.9582029363327</v>
      </c>
      <c r="M243" s="81">
        <v>497.6</v>
      </c>
      <c r="N243" s="54">
        <v>1.2000275315699442</v>
      </c>
      <c r="O243" s="73"/>
      <c r="Q243" s="44"/>
      <c r="R243" s="46"/>
      <c r="S243" s="46"/>
    </row>
    <row r="244" spans="1:19" s="37" customFormat="1" ht="12">
      <c r="A244" s="22"/>
      <c r="B244" s="17" t="s">
        <v>262</v>
      </c>
      <c r="C244" s="40">
        <v>0.475</v>
      </c>
      <c r="D244" s="15">
        <v>1.76</v>
      </c>
      <c r="E244" s="15">
        <v>1.5930448820571137</v>
      </c>
      <c r="F244" s="15">
        <v>1.0948025198934104</v>
      </c>
      <c r="G244" s="16"/>
      <c r="H244" s="50">
        <v>0.08</v>
      </c>
      <c r="I244" s="54">
        <v>0</v>
      </c>
      <c r="J244" s="54">
        <v>0</v>
      </c>
      <c r="K244" s="54">
        <v>125.73388137204027</v>
      </c>
      <c r="L244" s="54">
        <v>125.73388137204027</v>
      </c>
      <c r="M244" s="81">
        <v>173.84</v>
      </c>
      <c r="N244" s="54">
        <v>1.1999716525496367</v>
      </c>
      <c r="O244" s="73"/>
      <c r="Q244" s="44"/>
      <c r="R244" s="46"/>
      <c r="S244" s="46"/>
    </row>
    <row r="245" spans="1:19" s="37" customFormat="1" ht="12">
      <c r="A245" s="22"/>
      <c r="B245" s="17" t="s">
        <v>263</v>
      </c>
      <c r="C245" s="40">
        <v>0.637</v>
      </c>
      <c r="D245" s="15">
        <v>0.333</v>
      </c>
      <c r="E245" s="15">
        <v>0.9348397330983815</v>
      </c>
      <c r="F245" s="15">
        <v>0.34621079016006634</v>
      </c>
      <c r="G245" s="16"/>
      <c r="H245" s="50">
        <v>0.508</v>
      </c>
      <c r="I245" s="54">
        <v>238.712</v>
      </c>
      <c r="J245" s="54">
        <v>202.905</v>
      </c>
      <c r="K245" s="54">
        <v>600.163555255597</v>
      </c>
      <c r="L245" s="54">
        <v>600.163555255597</v>
      </c>
      <c r="M245" s="81">
        <v>642.48</v>
      </c>
      <c r="N245" s="54">
        <v>1.2000334307492204</v>
      </c>
      <c r="O245" s="73"/>
      <c r="Q245" s="44"/>
      <c r="R245" s="46"/>
      <c r="S245" s="46"/>
    </row>
    <row r="246" spans="1:19" s="37" customFormat="1" ht="12">
      <c r="A246" s="22"/>
      <c r="B246" s="17" t="s">
        <v>264</v>
      </c>
      <c r="C246" s="40">
        <v>1.005</v>
      </c>
      <c r="D246" s="15">
        <v>0.557</v>
      </c>
      <c r="E246" s="15">
        <v>0.7701044474968082</v>
      </c>
      <c r="F246" s="15">
        <v>0.713278513467238</v>
      </c>
      <c r="G246" s="16"/>
      <c r="H246" s="50">
        <v>0.377</v>
      </c>
      <c r="I246" s="54">
        <v>0</v>
      </c>
      <c r="J246" s="54">
        <v>0</v>
      </c>
      <c r="K246" s="54">
        <v>595.00631656096</v>
      </c>
      <c r="L246" s="54">
        <v>595.00631656096</v>
      </c>
      <c r="M246" s="81">
        <v>476</v>
      </c>
      <c r="N246" s="54">
        <v>1.1999948329860461</v>
      </c>
      <c r="O246" s="73"/>
      <c r="Q246" s="44"/>
      <c r="R246" s="46"/>
      <c r="S246" s="46"/>
    </row>
    <row r="247" spans="1:19" s="37" customFormat="1" ht="24">
      <c r="A247" s="22"/>
      <c r="B247" s="17" t="s">
        <v>265</v>
      </c>
      <c r="C247" s="40">
        <v>1.185</v>
      </c>
      <c r="D247" s="15">
        <v>0.596</v>
      </c>
      <c r="E247" s="15">
        <v>0.7267900376475228</v>
      </c>
      <c r="F247" s="15">
        <v>0.8100442619289822</v>
      </c>
      <c r="G247" s="16"/>
      <c r="H247" s="50">
        <v>0.336</v>
      </c>
      <c r="I247" s="54">
        <v>0</v>
      </c>
      <c r="J247" s="54">
        <v>0</v>
      </c>
      <c r="K247" s="54">
        <v>530.4787546547839</v>
      </c>
      <c r="L247" s="54">
        <v>530.4787546547839</v>
      </c>
      <c r="M247" s="81">
        <v>424.4</v>
      </c>
      <c r="N247" s="54">
        <v>1.200015617485529</v>
      </c>
      <c r="O247" s="73"/>
      <c r="Q247" s="44"/>
      <c r="R247" s="46"/>
      <c r="S247" s="46"/>
    </row>
    <row r="248" spans="1:19" s="36" customFormat="1" ht="24">
      <c r="A248" s="22"/>
      <c r="B248" s="17" t="s">
        <v>266</v>
      </c>
      <c r="C248" s="40">
        <v>0.404</v>
      </c>
      <c r="D248" s="15">
        <v>0.865</v>
      </c>
      <c r="E248" s="15">
        <v>1.665573289858135</v>
      </c>
      <c r="F248" s="15">
        <v>0.5093407010469507</v>
      </c>
      <c r="G248" s="16"/>
      <c r="H248" s="50">
        <v>0.465</v>
      </c>
      <c r="I248" s="54">
        <v>96.357</v>
      </c>
      <c r="J248" s="54">
        <v>81.903</v>
      </c>
      <c r="K248" s="54">
        <v>652.1617004823648</v>
      </c>
      <c r="L248" s="54">
        <v>652.1617004823648</v>
      </c>
      <c r="M248" s="81">
        <v>587.28</v>
      </c>
      <c r="N248" s="54">
        <v>1.2000332122496657</v>
      </c>
      <c r="O248" s="73"/>
      <c r="Q248" s="44"/>
      <c r="R248" s="46"/>
      <c r="S248" s="46"/>
    </row>
    <row r="249" spans="1:19" s="37" customFormat="1" ht="12">
      <c r="A249" s="22"/>
      <c r="B249" s="17" t="s">
        <v>267</v>
      </c>
      <c r="C249" s="40">
        <v>0.145</v>
      </c>
      <c r="D249" s="15">
        <v>0.951</v>
      </c>
      <c r="E249" s="15">
        <v>2.809858290649653</v>
      </c>
      <c r="F249" s="15">
        <v>0.3284512319232028</v>
      </c>
      <c r="G249" s="16"/>
      <c r="H249" s="50">
        <v>0.355</v>
      </c>
      <c r="I249" s="54">
        <v>174.753</v>
      </c>
      <c r="J249" s="54">
        <v>148.54</v>
      </c>
      <c r="K249" s="54">
        <v>412.33938440330496</v>
      </c>
      <c r="L249" s="54">
        <v>412.33938440330496</v>
      </c>
      <c r="M249" s="81">
        <v>448.72</v>
      </c>
      <c r="N249" s="54">
        <v>1.2000320345129496</v>
      </c>
      <c r="O249" s="73"/>
      <c r="Q249" s="44"/>
      <c r="R249" s="46"/>
      <c r="S249" s="46"/>
    </row>
    <row r="250" spans="1:19" s="37" customFormat="1" ht="12">
      <c r="A250" s="22"/>
      <c r="B250" s="17" t="s">
        <v>268</v>
      </c>
      <c r="C250" s="40">
        <v>1.28</v>
      </c>
      <c r="D250" s="15">
        <v>0.398</v>
      </c>
      <c r="E250" s="15">
        <v>0.7088410650765136</v>
      </c>
      <c r="F250" s="15">
        <v>0.5514798854197861</v>
      </c>
      <c r="G250" s="16"/>
      <c r="H250" s="50">
        <v>0.588</v>
      </c>
      <c r="I250" s="54">
        <v>69.535</v>
      </c>
      <c r="J250" s="54">
        <v>59.105</v>
      </c>
      <c r="K250" s="54">
        <v>870.3056699064172</v>
      </c>
      <c r="L250" s="54">
        <v>870.3056699064172</v>
      </c>
      <c r="M250" s="81">
        <v>743.52</v>
      </c>
      <c r="N250" s="54">
        <v>1.1999925547993406</v>
      </c>
      <c r="O250" s="73"/>
      <c r="Q250" s="44"/>
      <c r="R250" s="46"/>
      <c r="S250" s="46"/>
    </row>
    <row r="251" spans="1:19" s="37" customFormat="1" ht="12">
      <c r="A251" s="22"/>
      <c r="B251" s="17" t="s">
        <v>269</v>
      </c>
      <c r="C251" s="40">
        <v>0.762</v>
      </c>
      <c r="D251" s="15">
        <v>0.399</v>
      </c>
      <c r="E251" s="15">
        <v>0.8610391288044122</v>
      </c>
      <c r="F251" s="15">
        <v>0.3633935748704332</v>
      </c>
      <c r="G251" s="16"/>
      <c r="H251" s="50">
        <v>0.549</v>
      </c>
      <c r="I251" s="54">
        <v>245.205</v>
      </c>
      <c r="J251" s="54">
        <v>208.424</v>
      </c>
      <c r="K251" s="54">
        <v>658.5866235556718</v>
      </c>
      <c r="L251" s="54">
        <v>658.5866235556718</v>
      </c>
      <c r="M251" s="81">
        <v>693.6</v>
      </c>
      <c r="N251" s="54">
        <v>1.199989748989584</v>
      </c>
      <c r="O251" s="73"/>
      <c r="Q251" s="44"/>
      <c r="R251" s="46"/>
      <c r="S251" s="46"/>
    </row>
    <row r="252" spans="1:19" s="37" customFormat="1" ht="12">
      <c r="A252" s="22"/>
      <c r="B252" s="17" t="s">
        <v>270</v>
      </c>
      <c r="C252" s="40">
        <v>0.601</v>
      </c>
      <c r="D252" s="15">
        <v>0.78</v>
      </c>
      <c r="E252" s="15">
        <v>0.9617881281332187</v>
      </c>
      <c r="F252" s="15">
        <v>0.800989423953423</v>
      </c>
      <c r="G252" s="16"/>
      <c r="H252" s="50">
        <v>0.231</v>
      </c>
      <c r="I252" s="54">
        <v>0</v>
      </c>
      <c r="J252" s="54">
        <v>0</v>
      </c>
      <c r="K252" s="54">
        <v>364.3037613770724</v>
      </c>
      <c r="L252" s="54">
        <v>364.3037613770724</v>
      </c>
      <c r="M252" s="81">
        <v>291.44</v>
      </c>
      <c r="N252" s="54">
        <v>1.1999958802807122</v>
      </c>
      <c r="O252" s="73"/>
      <c r="Q252" s="44"/>
      <c r="R252" s="46"/>
      <c r="S252" s="46"/>
    </row>
    <row r="253" spans="1:19" s="37" customFormat="1" ht="12">
      <c r="A253" s="22"/>
      <c r="B253" s="17" t="s">
        <v>271</v>
      </c>
      <c r="C253" s="40">
        <v>1.307</v>
      </c>
      <c r="D253" s="13">
        <v>0.898</v>
      </c>
      <c r="E253" s="13">
        <v>0.7042159502904672</v>
      </c>
      <c r="F253" s="13">
        <v>1.2751770243624883</v>
      </c>
      <c r="G253" s="14"/>
      <c r="H253" s="49">
        <v>0</v>
      </c>
      <c r="I253" s="62">
        <v>0</v>
      </c>
      <c r="J253" s="62">
        <v>0</v>
      </c>
      <c r="K253" s="62">
        <v>0</v>
      </c>
      <c r="L253" s="62">
        <v>0</v>
      </c>
      <c r="M253" s="80">
        <v>0</v>
      </c>
      <c r="N253" s="53">
        <v>1.2751770243624883</v>
      </c>
      <c r="O253" s="73"/>
      <c r="Q253" s="44"/>
      <c r="R253" s="46"/>
      <c r="S253" s="46"/>
    </row>
    <row r="254" spans="1:19" s="37" customFormat="1" ht="12">
      <c r="A254" s="22"/>
      <c r="B254" s="17" t="s">
        <v>272</v>
      </c>
      <c r="C254" s="40">
        <v>0.754</v>
      </c>
      <c r="D254" s="15">
        <v>0.586</v>
      </c>
      <c r="E254" s="15">
        <v>0.8650294511331345</v>
      </c>
      <c r="F254" s="15">
        <v>0.6674335824432066</v>
      </c>
      <c r="G254" s="16"/>
      <c r="H254" s="50">
        <v>0.347</v>
      </c>
      <c r="I254" s="54">
        <v>0</v>
      </c>
      <c r="J254" s="54">
        <v>0</v>
      </c>
      <c r="K254" s="54">
        <v>548.6575769931521</v>
      </c>
      <c r="L254" s="54">
        <v>548.6575769931521</v>
      </c>
      <c r="M254" s="81">
        <v>438.96</v>
      </c>
      <c r="N254" s="54">
        <v>1.2000411788148497</v>
      </c>
      <c r="O254" s="73"/>
      <c r="Q254" s="44"/>
      <c r="R254" s="46"/>
      <c r="S254" s="46"/>
    </row>
    <row r="255" spans="1:19" s="37" customFormat="1" ht="12">
      <c r="A255" s="22"/>
      <c r="B255" s="17" t="s">
        <v>273</v>
      </c>
      <c r="C255" s="40">
        <v>1.818</v>
      </c>
      <c r="D255" s="15">
        <v>0.992</v>
      </c>
      <c r="E255" s="15">
        <v>0.642585443032651</v>
      </c>
      <c r="F255" s="15">
        <v>1.5437635737876412</v>
      </c>
      <c r="G255" s="16"/>
      <c r="H255" s="50">
        <v>0</v>
      </c>
      <c r="I255" s="54">
        <v>0</v>
      </c>
      <c r="J255" s="54">
        <v>0</v>
      </c>
      <c r="K255" s="54">
        <v>0</v>
      </c>
      <c r="L255" s="54">
        <v>0</v>
      </c>
      <c r="M255" s="81"/>
      <c r="N255" s="54">
        <v>1.5437635737876412</v>
      </c>
      <c r="O255" s="73"/>
      <c r="Q255" s="44"/>
      <c r="R255" s="46"/>
      <c r="S255" s="46"/>
    </row>
    <row r="256" spans="1:19" s="37" customFormat="1" ht="12">
      <c r="A256" s="22"/>
      <c r="B256" s="17" t="s">
        <v>274</v>
      </c>
      <c r="C256" s="40">
        <v>1.116</v>
      </c>
      <c r="D256" s="15">
        <v>0.281</v>
      </c>
      <c r="E256" s="15">
        <v>0.7417424358504238</v>
      </c>
      <c r="F256" s="15">
        <v>0.3688377021706024</v>
      </c>
      <c r="G256" s="16"/>
      <c r="H256" s="50">
        <v>0.688</v>
      </c>
      <c r="I256" s="54">
        <v>302.245</v>
      </c>
      <c r="J256" s="54">
        <v>256.908</v>
      </c>
      <c r="K256" s="54">
        <v>829.8391750868063</v>
      </c>
      <c r="L256" s="54">
        <v>829.8391750868063</v>
      </c>
      <c r="M256" s="81">
        <v>869.36</v>
      </c>
      <c r="N256" s="54">
        <v>1.1999639197097087</v>
      </c>
      <c r="O256" s="73"/>
      <c r="Q256" s="44"/>
      <c r="R256" s="46"/>
      <c r="S256" s="46"/>
    </row>
    <row r="257" spans="1:19" s="3" customFormat="1" ht="12">
      <c r="A257" s="24" t="s">
        <v>275</v>
      </c>
      <c r="B257" s="25" t="s">
        <v>276</v>
      </c>
      <c r="C257" s="39">
        <v>60.63299999999999</v>
      </c>
      <c r="D257" s="32">
        <v>1.127</v>
      </c>
      <c r="E257" s="32">
        <v>1.0028098040534312</v>
      </c>
      <c r="F257" s="32"/>
      <c r="G257" s="33"/>
      <c r="H257" s="51"/>
      <c r="I257" s="38">
        <v>542.1</v>
      </c>
      <c r="J257" s="38">
        <v>460.785</v>
      </c>
      <c r="K257" s="38">
        <v>4286.15393887769</v>
      </c>
      <c r="L257" s="38">
        <v>4286.15393887769</v>
      </c>
      <c r="M257" s="82">
        <f>SUM(M258:M274)</f>
        <v>3863.64</v>
      </c>
      <c r="N257" s="38">
        <v>1.1732694498265257</v>
      </c>
      <c r="O257" s="73"/>
      <c r="Q257" s="45"/>
      <c r="R257" s="46"/>
      <c r="S257" s="46"/>
    </row>
    <row r="258" spans="1:19" s="37" customFormat="1" ht="24">
      <c r="A258" s="22"/>
      <c r="B258" s="17" t="s">
        <v>277</v>
      </c>
      <c r="C258" s="40">
        <v>1.434</v>
      </c>
      <c r="D258" s="15">
        <v>0.905</v>
      </c>
      <c r="E258" s="15">
        <v>0.6991615785853701</v>
      </c>
      <c r="F258" s="15">
        <v>1.29440751282573</v>
      </c>
      <c r="G258" s="16"/>
      <c r="H258" s="50">
        <v>0</v>
      </c>
      <c r="I258" s="54">
        <v>0</v>
      </c>
      <c r="J258" s="54">
        <v>0</v>
      </c>
      <c r="K258" s="54">
        <v>0</v>
      </c>
      <c r="L258" s="54">
        <v>0</v>
      </c>
      <c r="M258" s="81">
        <v>0</v>
      </c>
      <c r="N258" s="54">
        <v>1.29440751282573</v>
      </c>
      <c r="O258" s="73"/>
      <c r="Q258" s="44"/>
      <c r="R258" s="46"/>
      <c r="S258" s="46"/>
    </row>
    <row r="259" spans="1:19" s="37" customFormat="1" ht="12">
      <c r="A259" s="22"/>
      <c r="B259" s="17" t="s">
        <v>278</v>
      </c>
      <c r="C259" s="40">
        <v>0.77</v>
      </c>
      <c r="D259" s="15">
        <v>1.538</v>
      </c>
      <c r="E259" s="15">
        <v>0.875061129249562</v>
      </c>
      <c r="F259" s="15">
        <v>1.757591496858012</v>
      </c>
      <c r="G259" s="16"/>
      <c r="H259" s="50">
        <v>0</v>
      </c>
      <c r="I259" s="54">
        <v>0</v>
      </c>
      <c r="J259" s="54">
        <v>0</v>
      </c>
      <c r="K259" s="54">
        <v>0</v>
      </c>
      <c r="L259" s="54">
        <v>0</v>
      </c>
      <c r="M259" s="81">
        <v>0</v>
      </c>
      <c r="N259" s="54">
        <v>1.757591496858012</v>
      </c>
      <c r="O259" s="73"/>
      <c r="Q259" s="44"/>
      <c r="R259" s="46"/>
      <c r="S259" s="46"/>
    </row>
    <row r="260" spans="1:19" s="37" customFormat="1" ht="12">
      <c r="A260" s="22"/>
      <c r="B260" s="17" t="s">
        <v>279</v>
      </c>
      <c r="C260" s="40">
        <v>43.685</v>
      </c>
      <c r="D260" s="15">
        <v>0.984</v>
      </c>
      <c r="E260" s="15">
        <v>0.5050975043933232</v>
      </c>
      <c r="F260" s="15">
        <v>1.948138708746721</v>
      </c>
      <c r="G260" s="16"/>
      <c r="H260" s="50">
        <v>0</v>
      </c>
      <c r="I260" s="54">
        <v>0</v>
      </c>
      <c r="J260" s="54">
        <v>0</v>
      </c>
      <c r="K260" s="54">
        <v>0</v>
      </c>
      <c r="L260" s="54">
        <v>0</v>
      </c>
      <c r="M260" s="81">
        <v>0</v>
      </c>
      <c r="N260" s="54">
        <v>1.948138708746721</v>
      </c>
      <c r="O260" s="73"/>
      <c r="Q260" s="44"/>
      <c r="R260" s="46"/>
      <c r="S260" s="46"/>
    </row>
    <row r="261" spans="1:19" s="37" customFormat="1" ht="12">
      <c r="A261" s="22"/>
      <c r="B261" s="17" t="s">
        <v>280</v>
      </c>
      <c r="C261" s="40">
        <v>1.598</v>
      </c>
      <c r="D261" s="15">
        <v>0.359</v>
      </c>
      <c r="E261" s="15">
        <v>0.6782274711375493</v>
      </c>
      <c r="F261" s="15">
        <v>0.3293209362308361</v>
      </c>
      <c r="G261" s="16"/>
      <c r="H261" s="50">
        <v>0.944</v>
      </c>
      <c r="I261" s="54">
        <v>463.375</v>
      </c>
      <c r="J261" s="54">
        <v>393.869</v>
      </c>
      <c r="K261" s="54">
        <v>1096.6434820319173</v>
      </c>
      <c r="L261" s="54">
        <v>1096.6434820319173</v>
      </c>
      <c r="M261" s="81">
        <v>1192.4</v>
      </c>
      <c r="N261" s="54">
        <v>1.1999927086528996</v>
      </c>
      <c r="O261" s="73"/>
      <c r="Q261" s="44"/>
      <c r="R261" s="46"/>
      <c r="S261" s="46"/>
    </row>
    <row r="262" spans="1:19" s="37" customFormat="1" ht="12">
      <c r="A262" s="22"/>
      <c r="B262" s="17" t="s">
        <v>281</v>
      </c>
      <c r="C262" s="40">
        <v>0.933</v>
      </c>
      <c r="D262" s="15">
        <v>1.203</v>
      </c>
      <c r="E262" s="15">
        <v>0.8086941940306321</v>
      </c>
      <c r="F262" s="15">
        <v>1.487583327393633</v>
      </c>
      <c r="G262" s="16"/>
      <c r="H262" s="50">
        <v>0</v>
      </c>
      <c r="I262" s="54">
        <v>0</v>
      </c>
      <c r="J262" s="54">
        <v>0</v>
      </c>
      <c r="K262" s="54">
        <v>0</v>
      </c>
      <c r="L262" s="54">
        <v>0</v>
      </c>
      <c r="M262" s="81">
        <v>0</v>
      </c>
      <c r="N262" s="54">
        <v>1.487583327393633</v>
      </c>
      <c r="O262" s="73"/>
      <c r="Q262" s="44"/>
      <c r="R262" s="46"/>
      <c r="S262" s="46"/>
    </row>
    <row r="263" spans="1:19" s="37" customFormat="1" ht="24">
      <c r="A263" s="22"/>
      <c r="B263" s="17" t="s">
        <v>282</v>
      </c>
      <c r="C263" s="40">
        <v>0.516</v>
      </c>
      <c r="D263" s="15">
        <v>1.366</v>
      </c>
      <c r="E263" s="15">
        <v>1.0620560529435312</v>
      </c>
      <c r="F263" s="15">
        <v>1.2861844685260029</v>
      </c>
      <c r="G263" s="16"/>
      <c r="H263" s="50">
        <v>0</v>
      </c>
      <c r="I263" s="54">
        <v>0</v>
      </c>
      <c r="J263" s="54">
        <v>0</v>
      </c>
      <c r="K263" s="54">
        <v>0</v>
      </c>
      <c r="L263" s="54">
        <v>0</v>
      </c>
      <c r="M263" s="81">
        <v>0</v>
      </c>
      <c r="N263" s="54">
        <v>1.2861844685260029</v>
      </c>
      <c r="O263" s="73"/>
      <c r="Q263" s="44"/>
      <c r="R263" s="46"/>
      <c r="S263" s="46"/>
    </row>
    <row r="264" spans="1:19" s="37" customFormat="1" ht="12">
      <c r="A264" s="22"/>
      <c r="B264" s="17" t="s">
        <v>283</v>
      </c>
      <c r="C264" s="40">
        <v>1.044</v>
      </c>
      <c r="D264" s="15">
        <v>0.608</v>
      </c>
      <c r="E264" s="15">
        <v>0.7753609667478717</v>
      </c>
      <c r="F264" s="15">
        <v>0.6841509001286966</v>
      </c>
      <c r="G264" s="16"/>
      <c r="H264" s="50">
        <v>0.418</v>
      </c>
      <c r="I264" s="54">
        <v>0</v>
      </c>
      <c r="J264" s="54">
        <v>0</v>
      </c>
      <c r="K264" s="54">
        <v>659.5572124035274</v>
      </c>
      <c r="L264" s="54">
        <v>659.5572124035274</v>
      </c>
      <c r="M264" s="81">
        <v>527.68</v>
      </c>
      <c r="N264" s="54">
        <v>1.2000334647892723</v>
      </c>
      <c r="O264" s="73"/>
      <c r="Q264" s="44"/>
      <c r="R264" s="46"/>
      <c r="S264" s="46"/>
    </row>
    <row r="265" spans="1:19" s="36" customFormat="1" ht="24">
      <c r="A265" s="22"/>
      <c r="B265" s="17" t="s">
        <v>294</v>
      </c>
      <c r="C265" s="40">
        <v>0.583</v>
      </c>
      <c r="D265" s="15">
        <v>1.148</v>
      </c>
      <c r="E265" s="15">
        <v>0.9969092551330487</v>
      </c>
      <c r="F265" s="15">
        <v>1.1515591756110102</v>
      </c>
      <c r="G265" s="16"/>
      <c r="H265" s="50">
        <v>0.028</v>
      </c>
      <c r="I265" s="54">
        <v>0</v>
      </c>
      <c r="J265" s="54">
        <v>0</v>
      </c>
      <c r="K265" s="54">
        <v>44.46937978557563</v>
      </c>
      <c r="L265" s="54">
        <v>44.46937978557563</v>
      </c>
      <c r="M265" s="81">
        <v>35.6</v>
      </c>
      <c r="N265" s="54">
        <v>1.2000333548261035</v>
      </c>
      <c r="O265" s="73"/>
      <c r="Q265" s="44"/>
      <c r="R265" s="46"/>
      <c r="S265" s="46"/>
    </row>
    <row r="266" spans="1:19" s="37" customFormat="1" ht="12">
      <c r="A266" s="22"/>
      <c r="B266" s="17" t="s">
        <v>284</v>
      </c>
      <c r="C266" s="40">
        <v>0.615</v>
      </c>
      <c r="D266" s="15">
        <v>1.866</v>
      </c>
      <c r="E266" s="15">
        <v>0.9708031047763762</v>
      </c>
      <c r="F266" s="15">
        <v>1.9221199343298678</v>
      </c>
      <c r="G266" s="16"/>
      <c r="H266" s="50">
        <v>0</v>
      </c>
      <c r="I266" s="54">
        <v>0</v>
      </c>
      <c r="J266" s="54">
        <v>0</v>
      </c>
      <c r="K266" s="54">
        <v>0</v>
      </c>
      <c r="L266" s="54">
        <v>0</v>
      </c>
      <c r="M266" s="81">
        <v>0</v>
      </c>
      <c r="N266" s="54">
        <v>1.9221199343298678</v>
      </c>
      <c r="O266" s="73"/>
      <c r="Q266" s="44"/>
      <c r="R266" s="46"/>
      <c r="S266" s="46"/>
    </row>
    <row r="267" spans="1:19" s="37" customFormat="1" ht="12">
      <c r="A267" s="22"/>
      <c r="B267" s="17" t="s">
        <v>285</v>
      </c>
      <c r="C267" s="40">
        <v>1.105</v>
      </c>
      <c r="D267" s="15">
        <v>1.4</v>
      </c>
      <c r="E267" s="15">
        <v>0.7598940557834288</v>
      </c>
      <c r="F267" s="15">
        <v>1.8423620889580987</v>
      </c>
      <c r="G267" s="16"/>
      <c r="H267" s="50">
        <v>0</v>
      </c>
      <c r="I267" s="54">
        <v>0</v>
      </c>
      <c r="J267" s="54">
        <v>0</v>
      </c>
      <c r="K267" s="54">
        <v>0</v>
      </c>
      <c r="L267" s="54">
        <v>0</v>
      </c>
      <c r="M267" s="81">
        <v>0</v>
      </c>
      <c r="N267" s="54">
        <v>1.8423620889580987</v>
      </c>
      <c r="O267" s="73"/>
      <c r="Q267" s="44"/>
      <c r="R267" s="46"/>
      <c r="S267" s="46"/>
    </row>
    <row r="268" spans="1:19" s="37" customFormat="1" ht="12">
      <c r="A268" s="22"/>
      <c r="B268" s="17" t="s">
        <v>286</v>
      </c>
      <c r="C268" s="40">
        <v>1.044</v>
      </c>
      <c r="D268" s="15">
        <v>8.891</v>
      </c>
      <c r="E268" s="15">
        <v>0.7753609667478717</v>
      </c>
      <c r="F268" s="15">
        <v>11.466917192506976</v>
      </c>
      <c r="G268" s="16"/>
      <c r="H268" s="50">
        <v>0</v>
      </c>
      <c r="I268" s="54">
        <v>0</v>
      </c>
      <c r="J268" s="54">
        <v>0</v>
      </c>
      <c r="K268" s="54">
        <v>0</v>
      </c>
      <c r="L268" s="54">
        <v>0</v>
      </c>
      <c r="M268" s="81">
        <v>0</v>
      </c>
      <c r="N268" s="54">
        <v>11.466917192506976</v>
      </c>
      <c r="O268" s="73"/>
      <c r="Q268" s="44"/>
      <c r="R268" s="46"/>
      <c r="S268" s="46"/>
    </row>
    <row r="269" spans="1:19" s="37" customFormat="1" ht="24">
      <c r="A269" s="22"/>
      <c r="B269" s="17" t="s">
        <v>287</v>
      </c>
      <c r="C269" s="40">
        <v>0.459</v>
      </c>
      <c r="D269" s="15">
        <v>1.703</v>
      </c>
      <c r="E269" s="15">
        <v>2.264482434312917</v>
      </c>
      <c r="F269" s="15">
        <v>0.5520482270893481</v>
      </c>
      <c r="G269" s="16"/>
      <c r="H269" s="50">
        <v>0.673</v>
      </c>
      <c r="I269" s="54">
        <v>78.725</v>
      </c>
      <c r="J269" s="54">
        <v>66.916</v>
      </c>
      <c r="K269" s="54">
        <v>996.8587763921204</v>
      </c>
      <c r="L269" s="54">
        <v>996.8587763921204</v>
      </c>
      <c r="M269" s="81">
        <v>854.04</v>
      </c>
      <c r="N269" s="54">
        <v>1.200015363855026</v>
      </c>
      <c r="O269" s="73"/>
      <c r="Q269" s="44"/>
      <c r="R269" s="46"/>
      <c r="S269" s="46"/>
    </row>
    <row r="270" spans="1:19" s="37" customFormat="1" ht="12">
      <c r="A270" s="22"/>
      <c r="B270" s="17" t="s">
        <v>288</v>
      </c>
      <c r="C270" s="40">
        <v>1.123</v>
      </c>
      <c r="D270" s="13">
        <v>1.545</v>
      </c>
      <c r="E270" s="13">
        <v>0.7556511147320325</v>
      </c>
      <c r="F270" s="13">
        <v>2.044594350327776</v>
      </c>
      <c r="G270" s="14"/>
      <c r="H270" s="49">
        <v>0</v>
      </c>
      <c r="I270" s="62">
        <v>0</v>
      </c>
      <c r="J270" s="62">
        <v>0</v>
      </c>
      <c r="K270" s="62">
        <v>0</v>
      </c>
      <c r="L270" s="62">
        <v>0</v>
      </c>
      <c r="M270" s="80">
        <v>0</v>
      </c>
      <c r="N270" s="53">
        <v>2.044594350327776</v>
      </c>
      <c r="O270" s="73"/>
      <c r="Q270" s="44"/>
      <c r="R270" s="46"/>
      <c r="S270" s="46"/>
    </row>
    <row r="271" spans="1:19" s="37" customFormat="1" ht="24">
      <c r="A271" s="26"/>
      <c r="B271" s="17" t="s">
        <v>289</v>
      </c>
      <c r="C271" s="40">
        <v>3.112</v>
      </c>
      <c r="D271" s="15">
        <v>0.522</v>
      </c>
      <c r="E271" s="15">
        <v>0.5891749869273615</v>
      </c>
      <c r="F271" s="15">
        <v>0.6859846591966006</v>
      </c>
      <c r="G271" s="16"/>
      <c r="H271" s="50">
        <v>0.942</v>
      </c>
      <c r="I271" s="54">
        <v>0</v>
      </c>
      <c r="J271" s="54">
        <v>0</v>
      </c>
      <c r="K271" s="54">
        <v>1488.6250882645493</v>
      </c>
      <c r="L271" s="54">
        <v>1488.6250882645493</v>
      </c>
      <c r="M271" s="81">
        <v>1253.92</v>
      </c>
      <c r="N271" s="54">
        <v>1.1999913371385755</v>
      </c>
      <c r="O271" s="73"/>
      <c r="Q271" s="44"/>
      <c r="R271" s="46"/>
      <c r="S271" s="46"/>
    </row>
    <row r="272" spans="1:19" s="37" customFormat="1" ht="12">
      <c r="A272" s="26"/>
      <c r="B272" s="17" t="s">
        <v>290</v>
      </c>
      <c r="C272" s="40">
        <v>1.099</v>
      </c>
      <c r="D272" s="15">
        <v>1.098</v>
      </c>
      <c r="E272" s="15">
        <v>0.7613392552983571</v>
      </c>
      <c r="F272" s="15">
        <v>1.4421954369996473</v>
      </c>
      <c r="G272" s="16"/>
      <c r="H272" s="50">
        <v>0</v>
      </c>
      <c r="I272" s="54">
        <v>0</v>
      </c>
      <c r="J272" s="54">
        <v>0</v>
      </c>
      <c r="K272" s="54">
        <v>0</v>
      </c>
      <c r="L272" s="54">
        <v>0</v>
      </c>
      <c r="M272" s="81">
        <v>0</v>
      </c>
      <c r="N272" s="54">
        <v>1.4421954369996473</v>
      </c>
      <c r="O272" s="73"/>
      <c r="Q272" s="44"/>
      <c r="R272" s="46"/>
      <c r="S272" s="46"/>
    </row>
    <row r="273" spans="1:19" s="37" customFormat="1" ht="12">
      <c r="A273" s="26"/>
      <c r="B273" s="17" t="s">
        <v>291</v>
      </c>
      <c r="C273" s="40">
        <v>0.501</v>
      </c>
      <c r="D273" s="15">
        <v>1.386</v>
      </c>
      <c r="E273" s="15">
        <v>1.0790283396195128</v>
      </c>
      <c r="F273" s="15">
        <v>1.2844889694822395</v>
      </c>
      <c r="G273" s="16"/>
      <c r="H273" s="50">
        <v>0</v>
      </c>
      <c r="I273" s="54">
        <v>0</v>
      </c>
      <c r="J273" s="54">
        <v>0</v>
      </c>
      <c r="K273" s="54">
        <v>0</v>
      </c>
      <c r="L273" s="54">
        <v>0</v>
      </c>
      <c r="M273" s="81">
        <v>0</v>
      </c>
      <c r="N273" s="54">
        <v>1.2844889694822395</v>
      </c>
      <c r="O273" s="73"/>
      <c r="Q273" s="44"/>
      <c r="R273" s="46"/>
      <c r="S273" s="46"/>
    </row>
    <row r="274" spans="1:22" s="37" customFormat="1" ht="12">
      <c r="A274" s="26"/>
      <c r="B274" s="17" t="s">
        <v>292</v>
      </c>
      <c r="C274" s="40">
        <v>1.012</v>
      </c>
      <c r="D274" s="15">
        <v>1.13</v>
      </c>
      <c r="E274" s="15">
        <v>0.7842203908990851</v>
      </c>
      <c r="F274" s="15">
        <v>1.4409214719659214</v>
      </c>
      <c r="G274" s="16"/>
      <c r="H274" s="50">
        <v>0</v>
      </c>
      <c r="I274" s="54">
        <v>0</v>
      </c>
      <c r="J274" s="54">
        <v>0</v>
      </c>
      <c r="K274" s="54">
        <v>0</v>
      </c>
      <c r="L274" s="54">
        <v>0</v>
      </c>
      <c r="M274" s="81">
        <v>0</v>
      </c>
      <c r="N274" s="54">
        <v>1.4409214719659214</v>
      </c>
      <c r="O274" s="73"/>
      <c r="Q274" s="44"/>
      <c r="R274" s="46"/>
      <c r="S274" s="46"/>
      <c r="U274" s="44"/>
      <c r="V274" s="44"/>
    </row>
    <row r="275" spans="1:22" s="37" customFormat="1" ht="12">
      <c r="A275" s="26"/>
      <c r="B275" s="17" t="s">
        <v>301</v>
      </c>
      <c r="C275" s="40">
        <v>432.80700000000024</v>
      </c>
      <c r="D275" s="15">
        <v>1</v>
      </c>
      <c r="E275" s="15">
        <v>0.9588300000000001</v>
      </c>
      <c r="F275" s="15">
        <v>1.0429377470458787</v>
      </c>
      <c r="G275" s="16"/>
      <c r="H275" s="50">
        <v>57.70700000000003</v>
      </c>
      <c r="I275" s="54">
        <v>10421.94</v>
      </c>
      <c r="J275" s="54">
        <v>8858.649000000001</v>
      </c>
      <c r="K275" s="54">
        <v>82287.60008031529</v>
      </c>
      <c r="L275" s="54">
        <v>82287.60008031529</v>
      </c>
      <c r="M275" s="81">
        <v>18635.5</v>
      </c>
      <c r="N275" s="54"/>
      <c r="O275" s="73"/>
      <c r="Q275" s="43"/>
      <c r="R275" s="43"/>
      <c r="S275" s="43"/>
      <c r="U275" s="44"/>
      <c r="V275" s="44"/>
    </row>
    <row r="276" spans="1:19" s="3" customFormat="1" ht="12">
      <c r="A276" s="30"/>
      <c r="B276" s="31" t="s">
        <v>300</v>
      </c>
      <c r="C276" s="39">
        <v>432.2690000000001</v>
      </c>
      <c r="D276" s="32">
        <v>1</v>
      </c>
      <c r="E276" s="32">
        <v>0.9570399999999999</v>
      </c>
      <c r="F276" s="32"/>
      <c r="G276" s="38">
        <v>719044.1000000001</v>
      </c>
      <c r="H276" s="32"/>
      <c r="I276" s="34">
        <v>8601.288</v>
      </c>
      <c r="J276" s="34">
        <v>7311.0920000000015</v>
      </c>
      <c r="K276" s="34">
        <v>73676.93495951664</v>
      </c>
      <c r="L276" s="34">
        <v>73676.93495951664</v>
      </c>
      <c r="M276" s="82">
        <f>M257+M236+M225+M212+M203+M195+M183+M170+M155+M139+M130+M123+M112+M106+M83+M72+M59+M50+M38+M30+M21+M4</f>
        <v>73861.07999999999</v>
      </c>
      <c r="N276" s="34"/>
      <c r="O276" s="73"/>
      <c r="Q276" s="43"/>
      <c r="R276" s="43"/>
      <c r="S276" s="43"/>
    </row>
    <row r="277" spans="17:19" ht="12">
      <c r="Q277" s="45"/>
      <c r="R277" s="46"/>
      <c r="S277" s="46"/>
    </row>
    <row r="281" ht="12">
      <c r="R281" s="47"/>
    </row>
  </sheetData>
  <sheetProtection/>
  <mergeCells count="1">
    <mergeCell ref="A1:N1"/>
  </mergeCells>
  <conditionalFormatting sqref="A220:B220 A47:B47">
    <cfRule type="expression" priority="1" dxfId="34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8" dxfId="34" stopIfTrue="1">
      <formula>RIGHT($A5,2)="00"</formula>
    </cfRule>
  </conditionalFormatting>
  <conditionalFormatting sqref="A271:B271 A207:B207 A122:B122 A105:B105 A89:B89">
    <cfRule type="expression" priority="7" dxfId="34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6" dxfId="34" stopIfTrue="1">
      <formula>RIGHT('СЕЛО 2023'!#REF!,2)="00"</formula>
    </cfRule>
  </conditionalFormatting>
  <conditionalFormatting sqref="A72">
    <cfRule type="expression" priority="5" dxfId="34" stopIfTrue="1">
      <formula>RIGHT($A72,2)="00"</formula>
    </cfRule>
  </conditionalFormatting>
  <conditionalFormatting sqref="A140">
    <cfRule type="expression" priority="4" dxfId="34" stopIfTrue="1">
      <formula>RIGHT($A140,2)="00"</formula>
    </cfRule>
  </conditionalFormatting>
  <conditionalFormatting sqref="A155">
    <cfRule type="expression" priority="3" dxfId="34" stopIfTrue="1">
      <formula>RIGHT($A155,2)="00"</formula>
    </cfRule>
  </conditionalFormatting>
  <conditionalFormatting sqref="A167:A169">
    <cfRule type="expression" priority="2" dxfId="34" stopIfTrue="1">
      <formula>RIGHT($A167,2)="00"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7"/>
  <sheetViews>
    <sheetView showZeros="0" view="pageBreakPreview" zoomScaleNormal="80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4.00390625" style="1" bestFit="1" customWidth="1"/>
    <col min="2" max="2" width="32.875" style="4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78" customWidth="1"/>
    <col min="14" max="14" width="15.375" style="1" customWidth="1"/>
    <col min="15" max="16" width="9.125" style="1" customWidth="1"/>
    <col min="17" max="17" width="12.375" style="1" bestFit="1" customWidth="1"/>
    <col min="18" max="18" width="10.375" style="1" bestFit="1" customWidth="1"/>
    <col min="19" max="16384" width="9.125" style="1" customWidth="1"/>
  </cols>
  <sheetData>
    <row r="1" spans="1:14" ht="29.25" customHeight="1">
      <c r="A1" s="84" t="s">
        <v>302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1:18" s="2" customFormat="1" ht="120">
      <c r="A3" s="6" t="s">
        <v>0</v>
      </c>
      <c r="B3" s="6" t="s">
        <v>1</v>
      </c>
      <c r="C3" s="6" t="s">
        <v>303</v>
      </c>
      <c r="D3" s="6" t="s">
        <v>3</v>
      </c>
      <c r="E3" s="6" t="s">
        <v>2</v>
      </c>
      <c r="F3" s="6" t="s">
        <v>4</v>
      </c>
      <c r="G3" s="6" t="s">
        <v>293</v>
      </c>
      <c r="H3" s="6" t="s">
        <v>11</v>
      </c>
      <c r="I3" s="6" t="s">
        <v>5</v>
      </c>
      <c r="J3" s="6" t="s">
        <v>6</v>
      </c>
      <c r="K3" s="6" t="s">
        <v>7</v>
      </c>
      <c r="L3" s="6" t="s">
        <v>8</v>
      </c>
      <c r="M3" s="83" t="s">
        <v>9</v>
      </c>
      <c r="N3" s="6" t="s">
        <v>10</v>
      </c>
      <c r="P3" s="55"/>
      <c r="Q3" s="55"/>
      <c r="R3" s="55"/>
    </row>
    <row r="4" spans="1:18" s="3" customFormat="1" ht="12">
      <c r="A4" s="19" t="s">
        <v>12</v>
      </c>
      <c r="B4" s="20" t="s">
        <v>13</v>
      </c>
      <c r="C4" s="21">
        <v>23.503</v>
      </c>
      <c r="D4" s="9">
        <v>0.9748210032554252</v>
      </c>
      <c r="E4" s="9">
        <v>0.9675493624199176</v>
      </c>
      <c r="F4" s="9"/>
      <c r="G4" s="52"/>
      <c r="H4" s="48"/>
      <c r="I4" s="60">
        <v>0</v>
      </c>
      <c r="J4" s="60">
        <v>0</v>
      </c>
      <c r="K4" s="60">
        <v>2930.4436027811594</v>
      </c>
      <c r="L4" s="60">
        <v>2930.4436027811594</v>
      </c>
      <c r="M4" s="74">
        <f>SUM(M5:M20)</f>
        <v>2439.1</v>
      </c>
      <c r="N4" s="52">
        <v>1.0891051141560366</v>
      </c>
      <c r="Q4" s="56"/>
      <c r="R4" s="56"/>
    </row>
    <row r="5" spans="1:18" s="37" customFormat="1" ht="12">
      <c r="A5" s="22"/>
      <c r="B5" s="17" t="s">
        <v>72</v>
      </c>
      <c r="C5" s="23">
        <v>0.555</v>
      </c>
      <c r="D5" s="13">
        <v>0.805</v>
      </c>
      <c r="E5" s="13">
        <v>0.9779468327437371</v>
      </c>
      <c r="F5" s="13">
        <v>0.8231531337357925</v>
      </c>
      <c r="G5" s="53"/>
      <c r="H5" s="49">
        <v>0.205</v>
      </c>
      <c r="I5" s="62">
        <v>0</v>
      </c>
      <c r="J5" s="62">
        <v>0</v>
      </c>
      <c r="K5" s="62">
        <v>323.0713897733395</v>
      </c>
      <c r="L5" s="62">
        <v>323.0713897733395</v>
      </c>
      <c r="M5" s="75">
        <v>258.5</v>
      </c>
      <c r="N5" s="53">
        <v>1.2000333724204661</v>
      </c>
      <c r="Q5" s="56"/>
      <c r="R5" s="56"/>
    </row>
    <row r="6" spans="1:18" s="37" customFormat="1" ht="12">
      <c r="A6" s="22"/>
      <c r="B6" s="17" t="s">
        <v>14</v>
      </c>
      <c r="C6" s="23">
        <v>1.485</v>
      </c>
      <c r="D6" s="13">
        <v>0.523</v>
      </c>
      <c r="E6" s="13">
        <v>0.6599490512452502</v>
      </c>
      <c r="F6" s="13">
        <v>0.792485418401856</v>
      </c>
      <c r="G6" s="53"/>
      <c r="H6" s="49">
        <v>0.399</v>
      </c>
      <c r="I6" s="62">
        <v>0</v>
      </c>
      <c r="J6" s="62">
        <v>0</v>
      </c>
      <c r="K6" s="62">
        <v>630.819892134323</v>
      </c>
      <c r="L6" s="62">
        <v>630.819892134323</v>
      </c>
      <c r="M6" s="75">
        <v>533.3</v>
      </c>
      <c r="N6" s="53">
        <v>1.1999871495257255</v>
      </c>
      <c r="Q6" s="56"/>
      <c r="R6" s="56"/>
    </row>
    <row r="7" spans="1:18" s="37" customFormat="1" ht="12">
      <c r="A7" s="22"/>
      <c r="B7" s="17" t="s">
        <v>15</v>
      </c>
      <c r="C7" s="23">
        <v>8.15</v>
      </c>
      <c r="D7" s="13">
        <v>1.174</v>
      </c>
      <c r="E7" s="13">
        <v>0.5079224284341791</v>
      </c>
      <c r="F7" s="13">
        <v>2.3113765690938313</v>
      </c>
      <c r="G7" s="53"/>
      <c r="H7" s="49">
        <v>0</v>
      </c>
      <c r="I7" s="62">
        <v>0</v>
      </c>
      <c r="J7" s="62">
        <v>0</v>
      </c>
      <c r="K7" s="62">
        <v>0</v>
      </c>
      <c r="L7" s="62">
        <v>0</v>
      </c>
      <c r="M7" s="75">
        <v>0</v>
      </c>
      <c r="N7" s="53">
        <v>2.3113765690938313</v>
      </c>
      <c r="Q7" s="56"/>
      <c r="R7" s="56"/>
    </row>
    <row r="8" spans="1:18" s="37" customFormat="1" ht="12">
      <c r="A8" s="22"/>
      <c r="B8" s="17" t="s">
        <v>16</v>
      </c>
      <c r="C8" s="23">
        <v>0.809</v>
      </c>
      <c r="D8" s="13">
        <v>1.1</v>
      </c>
      <c r="E8" s="13">
        <v>0.818523167255461</v>
      </c>
      <c r="F8" s="13">
        <v>1.3438837701910642</v>
      </c>
      <c r="G8" s="53"/>
      <c r="H8" s="49">
        <v>0</v>
      </c>
      <c r="I8" s="62">
        <v>0</v>
      </c>
      <c r="J8" s="62">
        <v>0</v>
      </c>
      <c r="K8" s="62">
        <v>0</v>
      </c>
      <c r="L8" s="62">
        <v>0</v>
      </c>
      <c r="M8" s="75">
        <v>0</v>
      </c>
      <c r="N8" s="53">
        <v>1.3438837701910642</v>
      </c>
      <c r="Q8" s="56"/>
      <c r="R8" s="56"/>
    </row>
    <row r="9" spans="1:18" s="37" customFormat="1" ht="12">
      <c r="A9" s="22"/>
      <c r="B9" s="17" t="s">
        <v>17</v>
      </c>
      <c r="C9" s="23">
        <v>0.577</v>
      </c>
      <c r="D9" s="13">
        <v>1.508</v>
      </c>
      <c r="E9" s="13">
        <v>0.9585864266358457</v>
      </c>
      <c r="F9" s="13">
        <v>1.5731497526960803</v>
      </c>
      <c r="G9" s="53"/>
      <c r="H9" s="49">
        <v>0</v>
      </c>
      <c r="I9" s="62">
        <v>0</v>
      </c>
      <c r="J9" s="62">
        <v>0</v>
      </c>
      <c r="K9" s="62">
        <v>0</v>
      </c>
      <c r="L9" s="62">
        <v>0</v>
      </c>
      <c r="M9" s="75">
        <v>0</v>
      </c>
      <c r="N9" s="53">
        <v>1.5731497526960803</v>
      </c>
      <c r="Q9" s="56"/>
      <c r="R9" s="56"/>
    </row>
    <row r="10" spans="1:18" s="37" customFormat="1" ht="12">
      <c r="A10" s="22"/>
      <c r="B10" s="17" t="s">
        <v>18</v>
      </c>
      <c r="C10" s="23">
        <v>0.373</v>
      </c>
      <c r="D10" s="13">
        <v>1.763</v>
      </c>
      <c r="E10" s="13">
        <v>1.552428495421714</v>
      </c>
      <c r="F10" s="13">
        <v>1.1356400666435105</v>
      </c>
      <c r="G10" s="53"/>
      <c r="H10" s="49">
        <v>0.037</v>
      </c>
      <c r="I10" s="62">
        <v>0</v>
      </c>
      <c r="J10" s="62">
        <v>0</v>
      </c>
      <c r="K10" s="62">
        <v>58.86557457642992</v>
      </c>
      <c r="L10" s="62">
        <v>58.86557457642992</v>
      </c>
      <c r="M10" s="75">
        <v>47.1</v>
      </c>
      <c r="N10" s="53">
        <v>1.2000376386025735</v>
      </c>
      <c r="Q10" s="56"/>
      <c r="R10" s="56"/>
    </row>
    <row r="11" spans="1:18" s="37" customFormat="1" ht="12">
      <c r="A11" s="22"/>
      <c r="B11" s="17" t="s">
        <v>19</v>
      </c>
      <c r="C11" s="23">
        <v>0.851</v>
      </c>
      <c r="D11" s="13">
        <v>1.116</v>
      </c>
      <c r="E11" s="13">
        <v>0.8013309540994161</v>
      </c>
      <c r="F11" s="13">
        <v>1.3926830035590325</v>
      </c>
      <c r="G11" s="53"/>
      <c r="H11" s="49">
        <v>0</v>
      </c>
      <c r="I11" s="62">
        <v>0</v>
      </c>
      <c r="J11" s="62">
        <v>0</v>
      </c>
      <c r="K11" s="62">
        <v>0</v>
      </c>
      <c r="L11" s="62">
        <v>0</v>
      </c>
      <c r="M11" s="75">
        <v>0</v>
      </c>
      <c r="N11" s="53">
        <v>1.3926830035590325</v>
      </c>
      <c r="Q11" s="56"/>
      <c r="R11" s="56"/>
    </row>
    <row r="12" spans="1:18" s="37" customFormat="1" ht="24">
      <c r="A12" s="22"/>
      <c r="B12" s="17" t="s">
        <v>20</v>
      </c>
      <c r="C12" s="23">
        <v>0.306</v>
      </c>
      <c r="D12" s="13">
        <v>1.353</v>
      </c>
      <c r="E12" s="13">
        <v>1.6952052739650139</v>
      </c>
      <c r="F12" s="13">
        <v>0.7981334300803524</v>
      </c>
      <c r="G12" s="53"/>
      <c r="H12" s="49">
        <v>0.208</v>
      </c>
      <c r="I12" s="62">
        <v>0</v>
      </c>
      <c r="J12" s="62">
        <v>0</v>
      </c>
      <c r="K12" s="62">
        <v>329.26909157498005</v>
      </c>
      <c r="L12" s="62">
        <v>329.26909157498005</v>
      </c>
      <c r="M12" s="75">
        <v>263.4</v>
      </c>
      <c r="N12" s="53">
        <v>1.2000377231360677</v>
      </c>
      <c r="Q12" s="56"/>
      <c r="R12" s="56"/>
    </row>
    <row r="13" spans="1:18" s="37" customFormat="1" ht="12">
      <c r="A13" s="22"/>
      <c r="B13" s="17" t="s">
        <v>21</v>
      </c>
      <c r="C13" s="23">
        <v>0.572</v>
      </c>
      <c r="D13" s="13">
        <v>0.782</v>
      </c>
      <c r="E13" s="13">
        <v>0.9628557469592245</v>
      </c>
      <c r="F13" s="13">
        <v>0.8121673495428766</v>
      </c>
      <c r="G13" s="53"/>
      <c r="H13" s="49">
        <v>0.214</v>
      </c>
      <c r="I13" s="62">
        <v>0</v>
      </c>
      <c r="J13" s="62">
        <v>0</v>
      </c>
      <c r="K13" s="62">
        <v>337.3859461534961</v>
      </c>
      <c r="L13" s="62">
        <v>337.3859461534961</v>
      </c>
      <c r="M13" s="75">
        <v>327</v>
      </c>
      <c r="N13" s="53">
        <v>1.2000161552091924</v>
      </c>
      <c r="Q13" s="56"/>
      <c r="R13" s="56"/>
    </row>
    <row r="14" spans="1:18" s="37" customFormat="1" ht="12">
      <c r="A14" s="22"/>
      <c r="B14" s="17" t="s">
        <v>22</v>
      </c>
      <c r="C14" s="23">
        <v>0.969</v>
      </c>
      <c r="D14" s="13">
        <v>1.032</v>
      </c>
      <c r="E14" s="13">
        <v>0.761004573139606</v>
      </c>
      <c r="F14" s="13">
        <v>1.3561022317413591</v>
      </c>
      <c r="G14" s="53"/>
      <c r="H14" s="49">
        <v>0</v>
      </c>
      <c r="I14" s="62">
        <v>0</v>
      </c>
      <c r="J14" s="62">
        <v>0</v>
      </c>
      <c r="K14" s="62">
        <v>0</v>
      </c>
      <c r="L14" s="62">
        <v>0</v>
      </c>
      <c r="M14" s="75">
        <v>0</v>
      </c>
      <c r="N14" s="53">
        <v>1.3561022317413591</v>
      </c>
      <c r="Q14" s="56"/>
      <c r="R14" s="56"/>
    </row>
    <row r="15" spans="1:18" s="37" customFormat="1" ht="12">
      <c r="A15" s="22"/>
      <c r="B15" s="17" t="s">
        <v>23</v>
      </c>
      <c r="C15" s="23">
        <v>0.261</v>
      </c>
      <c r="D15" s="13">
        <v>1.117</v>
      </c>
      <c r="E15" s="13">
        <v>1.8388278127458892</v>
      </c>
      <c r="F15" s="13">
        <v>0.6074521998511669</v>
      </c>
      <c r="G15" s="53"/>
      <c r="H15" s="49">
        <v>0.284</v>
      </c>
      <c r="I15" s="62">
        <v>0</v>
      </c>
      <c r="J15" s="62">
        <v>0</v>
      </c>
      <c r="K15" s="62">
        <v>449.19025468512905</v>
      </c>
      <c r="L15" s="62">
        <v>449.19025468512905</v>
      </c>
      <c r="M15" s="75">
        <v>359.4</v>
      </c>
      <c r="N15" s="53">
        <v>1.2000128554990415</v>
      </c>
      <c r="Q15" s="56"/>
      <c r="R15" s="56"/>
    </row>
    <row r="16" spans="1:18" s="37" customFormat="1" ht="12">
      <c r="A16" s="22"/>
      <c r="B16" s="17" t="s">
        <v>24</v>
      </c>
      <c r="C16" s="23">
        <v>1.895</v>
      </c>
      <c r="D16" s="13">
        <v>0.696</v>
      </c>
      <c r="E16" s="13">
        <v>0.6188900134945307</v>
      </c>
      <c r="F16" s="13">
        <v>1.1245940067283873</v>
      </c>
      <c r="G16" s="53"/>
      <c r="H16" s="49">
        <v>0.088</v>
      </c>
      <c r="I16" s="62">
        <v>0</v>
      </c>
      <c r="J16" s="62">
        <v>0</v>
      </c>
      <c r="K16" s="62">
        <v>139.6863335737722</v>
      </c>
      <c r="L16" s="62">
        <v>139.6863335737722</v>
      </c>
      <c r="M16" s="75">
        <v>111.8</v>
      </c>
      <c r="N16" s="53">
        <v>1.2000073774607567</v>
      </c>
      <c r="Q16" s="56"/>
      <c r="R16" s="56"/>
    </row>
    <row r="17" spans="1:18" s="37" customFormat="1" ht="12">
      <c r="A17" s="22"/>
      <c r="B17" s="17" t="s">
        <v>25</v>
      </c>
      <c r="C17" s="23">
        <v>0.46</v>
      </c>
      <c r="D17" s="13">
        <v>1.434</v>
      </c>
      <c r="E17" s="13">
        <v>1.438463649915123</v>
      </c>
      <c r="F17" s="13">
        <v>0.9968969324213466</v>
      </c>
      <c r="G17" s="53"/>
      <c r="H17" s="49">
        <v>0.134</v>
      </c>
      <c r="I17" s="62">
        <v>0</v>
      </c>
      <c r="J17" s="62">
        <v>0</v>
      </c>
      <c r="K17" s="62">
        <v>212.2748635402755</v>
      </c>
      <c r="L17" s="62">
        <v>212.2748635402755</v>
      </c>
      <c r="M17" s="75">
        <v>169.8</v>
      </c>
      <c r="N17" s="53">
        <v>1.2000240503844541</v>
      </c>
      <c r="Q17" s="56"/>
      <c r="R17" s="56"/>
    </row>
    <row r="18" spans="1:18" s="37" customFormat="1" ht="12">
      <c r="A18" s="22"/>
      <c r="B18" s="17" t="s">
        <v>26</v>
      </c>
      <c r="C18" s="23">
        <v>4.533</v>
      </c>
      <c r="D18" s="13">
        <v>0.693</v>
      </c>
      <c r="E18" s="13">
        <v>0.5355133215843645</v>
      </c>
      <c r="F18" s="13">
        <v>1.2940854542137195</v>
      </c>
      <c r="G18" s="53"/>
      <c r="H18" s="49">
        <v>0</v>
      </c>
      <c r="I18" s="62">
        <v>0</v>
      </c>
      <c r="J18" s="62">
        <v>0</v>
      </c>
      <c r="K18" s="62">
        <v>0</v>
      </c>
      <c r="L18" s="62">
        <v>0</v>
      </c>
      <c r="M18" s="75">
        <v>8.9</v>
      </c>
      <c r="N18" s="53">
        <v>1.2940854542137195</v>
      </c>
      <c r="Q18" s="56"/>
      <c r="R18" s="56"/>
    </row>
    <row r="19" spans="1:18" s="37" customFormat="1" ht="12">
      <c r="A19" s="22"/>
      <c r="B19" s="17" t="s">
        <v>27</v>
      </c>
      <c r="C19" s="23">
        <v>0.811</v>
      </c>
      <c r="D19" s="13">
        <v>0.63</v>
      </c>
      <c r="E19" s="13">
        <v>0.8176641118038848</v>
      </c>
      <c r="F19" s="13">
        <v>0.7704875277088159</v>
      </c>
      <c r="G19" s="53"/>
      <c r="H19" s="49">
        <v>0.285</v>
      </c>
      <c r="I19" s="62">
        <v>0</v>
      </c>
      <c r="J19" s="62">
        <v>0</v>
      </c>
      <c r="K19" s="62">
        <v>449.88025676941436</v>
      </c>
      <c r="L19" s="62">
        <v>449.88025676941436</v>
      </c>
      <c r="M19" s="75">
        <v>359.9</v>
      </c>
      <c r="N19" s="53">
        <v>1.200018849379701</v>
      </c>
      <c r="Q19" s="56"/>
      <c r="R19" s="56"/>
    </row>
    <row r="20" spans="1:18" s="37" customFormat="1" ht="12">
      <c r="A20" s="22"/>
      <c r="B20" s="17" t="s">
        <v>28</v>
      </c>
      <c r="C20" s="23">
        <v>0.896</v>
      </c>
      <c r="D20" s="13">
        <v>1.085</v>
      </c>
      <c r="E20" s="13">
        <v>0.7846992970005161</v>
      </c>
      <c r="F20" s="13">
        <v>1.3826952619269217</v>
      </c>
      <c r="G20" s="53"/>
      <c r="H20" s="49">
        <v>0</v>
      </c>
      <c r="I20" s="62">
        <v>0</v>
      </c>
      <c r="J20" s="62">
        <v>0</v>
      </c>
      <c r="K20" s="62">
        <v>0</v>
      </c>
      <c r="L20" s="62">
        <v>0</v>
      </c>
      <c r="M20" s="75">
        <v>0</v>
      </c>
      <c r="N20" s="53">
        <v>1.3826952619269217</v>
      </c>
      <c r="Q20" s="56"/>
      <c r="R20" s="56"/>
    </row>
    <row r="21" spans="1:18" s="3" customFormat="1" ht="12">
      <c r="A21" s="24" t="s">
        <v>29</v>
      </c>
      <c r="B21" s="25" t="s">
        <v>30</v>
      </c>
      <c r="C21" s="21">
        <v>7.247</v>
      </c>
      <c r="D21" s="9">
        <v>0.789</v>
      </c>
      <c r="E21" s="9">
        <v>0.867336717048023</v>
      </c>
      <c r="F21" s="9"/>
      <c r="G21" s="52"/>
      <c r="H21" s="48"/>
      <c r="I21" s="60">
        <v>264.11</v>
      </c>
      <c r="J21" s="60">
        <v>224.494</v>
      </c>
      <c r="K21" s="60">
        <v>2294.198223767514</v>
      </c>
      <c r="L21" s="60">
        <v>2294.198223767514</v>
      </c>
      <c r="M21" s="74">
        <f>SUM(M22:M29)</f>
        <v>2139.1</v>
      </c>
      <c r="N21" s="52">
        <v>1.1633723232138207</v>
      </c>
      <c r="Q21" s="56"/>
      <c r="R21" s="56"/>
    </row>
    <row r="22" spans="1:18" s="37" customFormat="1" ht="12">
      <c r="A22" s="22"/>
      <c r="B22" s="17" t="s">
        <v>31</v>
      </c>
      <c r="C22" s="23">
        <v>4.179</v>
      </c>
      <c r="D22" s="13">
        <v>0.678</v>
      </c>
      <c r="E22" s="13">
        <v>0.45798244894605283</v>
      </c>
      <c r="F22" s="13">
        <v>1.3804060757355872</v>
      </c>
      <c r="G22" s="53"/>
      <c r="H22" s="49">
        <v>0</v>
      </c>
      <c r="I22" s="62">
        <v>0</v>
      </c>
      <c r="J22" s="62">
        <v>0</v>
      </c>
      <c r="K22" s="62">
        <v>0</v>
      </c>
      <c r="L22" s="62">
        <v>0</v>
      </c>
      <c r="M22" s="75">
        <v>0</v>
      </c>
      <c r="N22" s="53">
        <v>1.3804060757355872</v>
      </c>
      <c r="Q22" s="56"/>
      <c r="R22" s="56"/>
    </row>
    <row r="23" spans="1:18" s="37" customFormat="1" ht="12">
      <c r="A23" s="22"/>
      <c r="B23" s="17" t="s">
        <v>32</v>
      </c>
      <c r="C23" s="23">
        <v>0.36</v>
      </c>
      <c r="D23" s="13">
        <v>0.989</v>
      </c>
      <c r="E23" s="13">
        <v>1.2841609082876602</v>
      </c>
      <c r="F23" s="13">
        <v>0.6201527072014388</v>
      </c>
      <c r="G23" s="53"/>
      <c r="H23" s="49">
        <v>0.268</v>
      </c>
      <c r="I23" s="62">
        <v>0</v>
      </c>
      <c r="J23" s="62">
        <v>0</v>
      </c>
      <c r="K23" s="62">
        <v>423.4098373009681</v>
      </c>
      <c r="L23" s="62">
        <v>423.4098373009681</v>
      </c>
      <c r="M23" s="75">
        <v>338.7</v>
      </c>
      <c r="N23" s="53">
        <v>1.1999865281062643</v>
      </c>
      <c r="Q23" s="56"/>
      <c r="R23" s="56"/>
    </row>
    <row r="24" spans="1:18" s="37" customFormat="1" ht="12">
      <c r="A24" s="22"/>
      <c r="B24" s="17" t="s">
        <v>33</v>
      </c>
      <c r="C24" s="23">
        <v>0.314</v>
      </c>
      <c r="D24" s="13">
        <v>0.715</v>
      </c>
      <c r="E24" s="13">
        <v>1.3713930024436594</v>
      </c>
      <c r="F24" s="13">
        <v>0.37136768871210146</v>
      </c>
      <c r="G24" s="53"/>
      <c r="H24" s="49">
        <v>0.357</v>
      </c>
      <c r="I24" s="62">
        <v>155.509</v>
      </c>
      <c r="J24" s="62">
        <v>132.183</v>
      </c>
      <c r="K24" s="62">
        <v>431.427149521799</v>
      </c>
      <c r="L24" s="62">
        <v>431.427149521799</v>
      </c>
      <c r="M24" s="75">
        <v>450.9</v>
      </c>
      <c r="N24" s="53">
        <v>1.1999850779448988</v>
      </c>
      <c r="Q24" s="56"/>
      <c r="R24" s="56"/>
    </row>
    <row r="25" spans="1:18" s="37" customFormat="1" ht="12">
      <c r="A25" s="22"/>
      <c r="B25" s="17" t="s">
        <v>34</v>
      </c>
      <c r="C25" s="23">
        <v>0.76</v>
      </c>
      <c r="D25" s="13">
        <v>1.078</v>
      </c>
      <c r="E25" s="13">
        <v>0.7163550409112873</v>
      </c>
      <c r="F25" s="13">
        <v>1.4048403911957652</v>
      </c>
      <c r="G25" s="53"/>
      <c r="H25" s="49">
        <v>0</v>
      </c>
      <c r="I25" s="62">
        <v>0</v>
      </c>
      <c r="J25" s="62">
        <v>0</v>
      </c>
      <c r="K25" s="62">
        <v>0</v>
      </c>
      <c r="L25" s="62">
        <v>0</v>
      </c>
      <c r="M25" s="75">
        <v>0</v>
      </c>
      <c r="N25" s="53">
        <v>1.4048403911957652</v>
      </c>
      <c r="Q25" s="56"/>
      <c r="R25" s="56"/>
    </row>
    <row r="26" spans="1:18" s="37" customFormat="1" ht="24">
      <c r="A26" s="22"/>
      <c r="B26" s="17" t="s">
        <v>35</v>
      </c>
      <c r="C26" s="23">
        <v>0.365</v>
      </c>
      <c r="D26" s="13">
        <v>0.769</v>
      </c>
      <c r="E26" s="13">
        <v>1.2764955254399848</v>
      </c>
      <c r="F26" s="13">
        <v>0.45243062719310334</v>
      </c>
      <c r="G26" s="53"/>
      <c r="H26" s="49">
        <v>0.348</v>
      </c>
      <c r="I26" s="62">
        <v>108.601</v>
      </c>
      <c r="J26" s="62">
        <v>92.311</v>
      </c>
      <c r="K26" s="62">
        <v>457.8490183567747</v>
      </c>
      <c r="L26" s="62">
        <v>457.8490183567747</v>
      </c>
      <c r="M26" s="75">
        <v>440.2</v>
      </c>
      <c r="N26" s="53">
        <v>1.2000543279245175</v>
      </c>
      <c r="Q26" s="56"/>
      <c r="R26" s="56"/>
    </row>
    <row r="27" spans="1:18" s="37" customFormat="1" ht="12">
      <c r="A27" s="22"/>
      <c r="B27" s="17" t="s">
        <v>36</v>
      </c>
      <c r="C27" s="23">
        <v>0.355</v>
      </c>
      <c r="D27" s="15">
        <v>1.213</v>
      </c>
      <c r="E27" s="15">
        <v>1.2924975554746732</v>
      </c>
      <c r="F27" s="15">
        <v>0.7884930709246275</v>
      </c>
      <c r="G27" s="54"/>
      <c r="H27" s="50">
        <v>0.189</v>
      </c>
      <c r="I27" s="54">
        <v>0</v>
      </c>
      <c r="J27" s="54">
        <v>0</v>
      </c>
      <c r="K27" s="54">
        <v>298.2363667621577</v>
      </c>
      <c r="L27" s="54">
        <v>298.2363667621577</v>
      </c>
      <c r="M27" s="76">
        <v>322.2</v>
      </c>
      <c r="N27" s="54">
        <v>1.1999498210939918</v>
      </c>
      <c r="Q27" s="56"/>
      <c r="R27" s="56"/>
    </row>
    <row r="28" spans="1:18" s="37" customFormat="1" ht="12">
      <c r="A28" s="22"/>
      <c r="B28" s="17" t="s">
        <v>37</v>
      </c>
      <c r="C28" s="23">
        <v>0.375</v>
      </c>
      <c r="D28" s="15">
        <v>0.984</v>
      </c>
      <c r="E28" s="15">
        <v>1.2610673904683545</v>
      </c>
      <c r="F28" s="15">
        <v>0.6802913685957315</v>
      </c>
      <c r="G28" s="54"/>
      <c r="H28" s="50">
        <v>0.246</v>
      </c>
      <c r="I28" s="54">
        <v>0</v>
      </c>
      <c r="J28" s="54">
        <v>0</v>
      </c>
      <c r="K28" s="54">
        <v>388.19939760531224</v>
      </c>
      <c r="L28" s="54">
        <v>388.19939760531224</v>
      </c>
      <c r="M28" s="76">
        <v>351</v>
      </c>
      <c r="N28" s="54">
        <v>1.2000008064662662</v>
      </c>
      <c r="Q28" s="56"/>
      <c r="R28" s="56"/>
    </row>
    <row r="29" spans="1:18" s="37" customFormat="1" ht="12">
      <c r="A29" s="22"/>
      <c r="B29" s="17" t="s">
        <v>38</v>
      </c>
      <c r="C29" s="23">
        <v>0.539</v>
      </c>
      <c r="D29" s="15">
        <v>0.753</v>
      </c>
      <c r="E29" s="15">
        <v>0.8458411618858155</v>
      </c>
      <c r="F29" s="15">
        <v>0.7902380658812764</v>
      </c>
      <c r="G29" s="54"/>
      <c r="H29" s="50">
        <v>0.187</v>
      </c>
      <c r="I29" s="54">
        <v>0</v>
      </c>
      <c r="J29" s="54">
        <v>0</v>
      </c>
      <c r="K29" s="54">
        <v>295.07645422050194</v>
      </c>
      <c r="L29" s="54">
        <v>295.07645422050194</v>
      </c>
      <c r="M29" s="76">
        <v>236.1</v>
      </c>
      <c r="N29" s="54">
        <v>1.200032697167156</v>
      </c>
      <c r="Q29" s="56"/>
      <c r="R29" s="56"/>
    </row>
    <row r="30" spans="1:18" s="3" customFormat="1" ht="12">
      <c r="A30" s="24" t="s">
        <v>39</v>
      </c>
      <c r="B30" s="25" t="s">
        <v>40</v>
      </c>
      <c r="C30" s="21">
        <v>16.092</v>
      </c>
      <c r="D30" s="32">
        <v>1.661</v>
      </c>
      <c r="E30" s="32">
        <v>0.5762947213826123</v>
      </c>
      <c r="F30" s="32"/>
      <c r="G30" s="38"/>
      <c r="H30" s="51"/>
      <c r="I30" s="38">
        <v>0</v>
      </c>
      <c r="J30" s="38">
        <v>0</v>
      </c>
      <c r="K30" s="38">
        <v>492.47532514413336</v>
      </c>
      <c r="L30" s="38">
        <v>492.47532514413336</v>
      </c>
      <c r="M30" s="77">
        <v>394</v>
      </c>
      <c r="N30" s="38">
        <v>2.9158280260275733</v>
      </c>
      <c r="Q30" s="56"/>
      <c r="R30" s="56"/>
    </row>
    <row r="31" spans="1:18" s="37" customFormat="1" ht="12">
      <c r="A31" s="26"/>
      <c r="B31" s="17" t="s">
        <v>41</v>
      </c>
      <c r="C31" s="23">
        <v>0.892</v>
      </c>
      <c r="D31" s="15">
        <v>1.063</v>
      </c>
      <c r="E31" s="15">
        <v>1.1771149062023747</v>
      </c>
      <c r="F31" s="15">
        <v>0.9030554233906238</v>
      </c>
      <c r="G31" s="54"/>
      <c r="H31" s="50">
        <v>0.312</v>
      </c>
      <c r="I31" s="54">
        <v>0</v>
      </c>
      <c r="J31" s="54">
        <v>0</v>
      </c>
      <c r="K31" s="54">
        <v>492.47532514413336</v>
      </c>
      <c r="L31" s="54">
        <v>492.47532514413336</v>
      </c>
      <c r="M31" s="76">
        <v>394</v>
      </c>
      <c r="N31" s="54">
        <v>1.200014878033993</v>
      </c>
      <c r="Q31" s="56"/>
      <c r="R31" s="56"/>
    </row>
    <row r="32" spans="1:18" s="37" customFormat="1" ht="12">
      <c r="A32" s="26"/>
      <c r="B32" s="17" t="s">
        <v>42</v>
      </c>
      <c r="C32" s="23">
        <v>2.758</v>
      </c>
      <c r="D32" s="15">
        <v>1.121</v>
      </c>
      <c r="E32" s="15">
        <v>0.7444892643937794</v>
      </c>
      <c r="F32" s="15">
        <v>1.5057302416748812</v>
      </c>
      <c r="G32" s="54"/>
      <c r="H32" s="50">
        <v>0</v>
      </c>
      <c r="I32" s="54">
        <v>0</v>
      </c>
      <c r="J32" s="54">
        <v>0</v>
      </c>
      <c r="K32" s="54">
        <v>0</v>
      </c>
      <c r="L32" s="54">
        <v>0</v>
      </c>
      <c r="M32" s="76">
        <v>0</v>
      </c>
      <c r="N32" s="54">
        <v>1.5057302416748812</v>
      </c>
      <c r="Q32" s="56"/>
      <c r="R32" s="56"/>
    </row>
    <row r="33" spans="1:18" s="37" customFormat="1" ht="12">
      <c r="A33" s="22"/>
      <c r="B33" s="17" t="s">
        <v>43</v>
      </c>
      <c r="C33" s="23">
        <v>1.044</v>
      </c>
      <c r="D33" s="15">
        <v>1.534</v>
      </c>
      <c r="E33" s="15">
        <v>1.0840174170249837</v>
      </c>
      <c r="F33" s="15">
        <v>1.4151064142585132</v>
      </c>
      <c r="G33" s="54"/>
      <c r="H33" s="50">
        <v>0</v>
      </c>
      <c r="I33" s="54">
        <v>0</v>
      </c>
      <c r="J33" s="54">
        <v>0</v>
      </c>
      <c r="K33" s="54">
        <v>0</v>
      </c>
      <c r="L33" s="54">
        <v>0</v>
      </c>
      <c r="M33" s="76">
        <v>0</v>
      </c>
      <c r="N33" s="54">
        <v>1.4151064142585132</v>
      </c>
      <c r="Q33" s="56"/>
      <c r="R33" s="56"/>
    </row>
    <row r="34" spans="1:18" s="37" customFormat="1" ht="12">
      <c r="A34" s="22"/>
      <c r="B34" s="17" t="s">
        <v>44</v>
      </c>
      <c r="C34" s="23">
        <v>1.593</v>
      </c>
      <c r="D34" s="15">
        <v>1.677</v>
      </c>
      <c r="E34" s="15">
        <v>0.8957323820443044</v>
      </c>
      <c r="F34" s="15">
        <v>1.872210979101404</v>
      </c>
      <c r="G34" s="54"/>
      <c r="H34" s="50">
        <v>0</v>
      </c>
      <c r="I34" s="54">
        <v>0</v>
      </c>
      <c r="J34" s="54">
        <v>0</v>
      </c>
      <c r="K34" s="54">
        <v>0</v>
      </c>
      <c r="L34" s="54">
        <v>0</v>
      </c>
      <c r="M34" s="76">
        <v>0</v>
      </c>
      <c r="N34" s="54">
        <v>1.872210979101404</v>
      </c>
      <c r="Q34" s="56"/>
      <c r="R34" s="56"/>
    </row>
    <row r="35" spans="1:18" s="37" customFormat="1" ht="12">
      <c r="A35" s="22"/>
      <c r="B35" s="17" t="s">
        <v>45</v>
      </c>
      <c r="C35" s="23">
        <v>1.527</v>
      </c>
      <c r="D35" s="15">
        <v>2.223</v>
      </c>
      <c r="E35" s="15">
        <v>0.9112080305119105</v>
      </c>
      <c r="F35" s="15">
        <v>2.4396185344757484</v>
      </c>
      <c r="G35" s="54"/>
      <c r="H35" s="50">
        <v>0</v>
      </c>
      <c r="I35" s="54">
        <v>0</v>
      </c>
      <c r="J35" s="54">
        <v>0</v>
      </c>
      <c r="K35" s="54">
        <v>0</v>
      </c>
      <c r="L35" s="54">
        <v>0</v>
      </c>
      <c r="M35" s="76">
        <v>0</v>
      </c>
      <c r="N35" s="54">
        <v>2.4396185344757484</v>
      </c>
      <c r="Q35" s="56"/>
      <c r="R35" s="56"/>
    </row>
    <row r="36" spans="1:18" s="37" customFormat="1" ht="12">
      <c r="A36" s="22"/>
      <c r="B36" s="17" t="s">
        <v>46</v>
      </c>
      <c r="C36" s="23">
        <v>6.833</v>
      </c>
      <c r="D36" s="15">
        <v>1.931</v>
      </c>
      <c r="E36" s="15">
        <v>0.6243235918226556</v>
      </c>
      <c r="F36" s="15">
        <v>3.092947351809375</v>
      </c>
      <c r="G36" s="54"/>
      <c r="H36" s="50">
        <v>0</v>
      </c>
      <c r="I36" s="54">
        <v>0</v>
      </c>
      <c r="J36" s="54">
        <v>0</v>
      </c>
      <c r="K36" s="54">
        <v>0</v>
      </c>
      <c r="L36" s="54">
        <v>0</v>
      </c>
      <c r="M36" s="76">
        <v>0</v>
      </c>
      <c r="N36" s="54">
        <v>3.092947351809375</v>
      </c>
      <c r="Q36" s="56"/>
      <c r="R36" s="56"/>
    </row>
    <row r="37" spans="1:18" s="37" customFormat="1" ht="12">
      <c r="A37" s="22"/>
      <c r="B37" s="17" t="s">
        <v>47</v>
      </c>
      <c r="C37" s="23">
        <v>1.445</v>
      </c>
      <c r="D37" s="13">
        <v>1.264</v>
      </c>
      <c r="E37" s="13">
        <v>0.9324046547829543</v>
      </c>
      <c r="F37" s="13">
        <v>1.3556345879614196</v>
      </c>
      <c r="G37" s="53"/>
      <c r="H37" s="49">
        <v>0</v>
      </c>
      <c r="I37" s="62">
        <v>0</v>
      </c>
      <c r="J37" s="62">
        <v>0</v>
      </c>
      <c r="K37" s="62">
        <v>0</v>
      </c>
      <c r="L37" s="62">
        <v>0</v>
      </c>
      <c r="M37" s="75">
        <v>0</v>
      </c>
      <c r="N37" s="53">
        <v>1.3556345879614196</v>
      </c>
      <c r="Q37" s="56"/>
      <c r="R37" s="56"/>
    </row>
    <row r="38" spans="1:18" s="3" customFormat="1" ht="24">
      <c r="A38" s="24" t="s">
        <v>48</v>
      </c>
      <c r="B38" s="25" t="s">
        <v>49</v>
      </c>
      <c r="C38" s="21">
        <v>11.699999999999998</v>
      </c>
      <c r="D38" s="32">
        <v>0.79</v>
      </c>
      <c r="E38" s="32">
        <v>0.9094570870651657</v>
      </c>
      <c r="F38" s="32"/>
      <c r="G38" s="38"/>
      <c r="H38" s="51"/>
      <c r="I38" s="38">
        <v>161.355</v>
      </c>
      <c r="J38" s="38">
        <v>137.152</v>
      </c>
      <c r="K38" s="38">
        <v>3091.852846424905</v>
      </c>
      <c r="L38" s="38">
        <v>3091.852846424905</v>
      </c>
      <c r="M38" s="77">
        <f>SUM(M39:M49)</f>
        <v>2665.2000000000003</v>
      </c>
      <c r="N38" s="38">
        <v>1.0607710092370775</v>
      </c>
      <c r="Q38" s="56"/>
      <c r="R38" s="56"/>
    </row>
    <row r="39" spans="1:18" s="37" customFormat="1" ht="24">
      <c r="A39" s="22"/>
      <c r="B39" s="17" t="s">
        <v>50</v>
      </c>
      <c r="C39" s="23">
        <v>6.841</v>
      </c>
      <c r="D39" s="15">
        <v>0.728</v>
      </c>
      <c r="E39" s="15">
        <v>0.47067491847204784</v>
      </c>
      <c r="F39" s="15">
        <v>1.546715092368437</v>
      </c>
      <c r="G39" s="54"/>
      <c r="H39" s="50">
        <v>0</v>
      </c>
      <c r="I39" s="54">
        <v>0</v>
      </c>
      <c r="J39" s="54">
        <v>0</v>
      </c>
      <c r="K39" s="54">
        <v>0</v>
      </c>
      <c r="L39" s="54">
        <v>0</v>
      </c>
      <c r="M39" s="76">
        <v>0</v>
      </c>
      <c r="N39" s="54">
        <v>1.546715092368437</v>
      </c>
      <c r="Q39" s="56"/>
      <c r="R39" s="56"/>
    </row>
    <row r="40" spans="1:18" s="37" customFormat="1" ht="12">
      <c r="A40" s="22"/>
      <c r="B40" s="17" t="s">
        <v>51</v>
      </c>
      <c r="C40" s="23">
        <v>0.434</v>
      </c>
      <c r="D40" s="15">
        <v>0.998</v>
      </c>
      <c r="E40" s="15">
        <v>1.281942276801882</v>
      </c>
      <c r="F40" s="15">
        <v>0.778506191784044</v>
      </c>
      <c r="G40" s="54"/>
      <c r="H40" s="50">
        <v>0.235</v>
      </c>
      <c r="I40" s="54">
        <v>0</v>
      </c>
      <c r="J40" s="54">
        <v>0</v>
      </c>
      <c r="K40" s="54">
        <v>370.4032282057348</v>
      </c>
      <c r="L40" s="54">
        <v>370.4032282057348</v>
      </c>
      <c r="M40" s="76">
        <v>363.5</v>
      </c>
      <c r="N40" s="54">
        <v>1.199996326520329</v>
      </c>
      <c r="Q40" s="56"/>
      <c r="R40" s="56"/>
    </row>
    <row r="41" spans="1:18" s="37" customFormat="1" ht="12">
      <c r="A41" s="22"/>
      <c r="B41" s="17" t="s">
        <v>52</v>
      </c>
      <c r="C41" s="23">
        <v>0.342</v>
      </c>
      <c r="D41" s="15">
        <v>0.8</v>
      </c>
      <c r="E41" s="15">
        <v>1.4200392664603156</v>
      </c>
      <c r="F41" s="15">
        <v>0.5633647032832644</v>
      </c>
      <c r="G41" s="54"/>
      <c r="H41" s="50">
        <v>0.309</v>
      </c>
      <c r="I41" s="54">
        <v>28.103</v>
      </c>
      <c r="J41" s="54">
        <v>23.888</v>
      </c>
      <c r="K41" s="54">
        <v>464.4747572704671</v>
      </c>
      <c r="L41" s="54">
        <v>464.4747572704671</v>
      </c>
      <c r="M41" s="76">
        <v>390.7</v>
      </c>
      <c r="N41" s="54">
        <v>1.2000485500497606</v>
      </c>
      <c r="Q41" s="56"/>
      <c r="R41" s="56"/>
    </row>
    <row r="42" spans="1:18" s="37" customFormat="1" ht="12">
      <c r="A42" s="22"/>
      <c r="B42" s="17" t="s">
        <v>53</v>
      </c>
      <c r="C42" s="23">
        <v>0.624</v>
      </c>
      <c r="D42" s="15">
        <v>0.892</v>
      </c>
      <c r="E42" s="15">
        <v>0.8482668638259814</v>
      </c>
      <c r="F42" s="15">
        <v>1.0515558700203929</v>
      </c>
      <c r="G42" s="54"/>
      <c r="H42" s="50">
        <v>0.079</v>
      </c>
      <c r="I42" s="54">
        <v>0</v>
      </c>
      <c r="J42" s="54">
        <v>0</v>
      </c>
      <c r="K42" s="54">
        <v>124.10963112624295</v>
      </c>
      <c r="L42" s="54">
        <v>124.10963112624295</v>
      </c>
      <c r="M42" s="76">
        <v>99.3</v>
      </c>
      <c r="N42" s="54">
        <v>1.199988480473732</v>
      </c>
      <c r="Q42" s="56"/>
      <c r="R42" s="56"/>
    </row>
    <row r="43" spans="1:18" s="37" customFormat="1" ht="12">
      <c r="A43" s="22"/>
      <c r="B43" s="17" t="s">
        <v>54</v>
      </c>
      <c r="C43" s="23">
        <v>0.616</v>
      </c>
      <c r="D43" s="15">
        <v>0.637</v>
      </c>
      <c r="E43" s="15">
        <v>0.8536628486480055</v>
      </c>
      <c r="F43" s="15">
        <v>0.746196230758845</v>
      </c>
      <c r="G43" s="54"/>
      <c r="H43" s="50">
        <v>0.239</v>
      </c>
      <c r="I43" s="54">
        <v>0</v>
      </c>
      <c r="J43" s="54">
        <v>0</v>
      </c>
      <c r="K43" s="54">
        <v>376.92987149520746</v>
      </c>
      <c r="L43" s="54">
        <v>376.92987149520746</v>
      </c>
      <c r="M43" s="76">
        <v>301.5</v>
      </c>
      <c r="N43" s="54">
        <v>1.199964036288596</v>
      </c>
      <c r="Q43" s="56"/>
      <c r="R43" s="56"/>
    </row>
    <row r="44" spans="1:18" s="37" customFormat="1" ht="12">
      <c r="A44" s="22"/>
      <c r="B44" s="17" t="s">
        <v>55</v>
      </c>
      <c r="C44" s="23">
        <v>0.312</v>
      </c>
      <c r="D44" s="15">
        <v>0.974</v>
      </c>
      <c r="E44" s="15">
        <v>1.4854895885742245</v>
      </c>
      <c r="F44" s="15">
        <v>0.6556760865182817</v>
      </c>
      <c r="G44" s="54"/>
      <c r="H44" s="50">
        <v>0.252</v>
      </c>
      <c r="I44" s="54">
        <v>0</v>
      </c>
      <c r="J44" s="54">
        <v>0</v>
      </c>
      <c r="K44" s="54">
        <v>398.4804184598241</v>
      </c>
      <c r="L44" s="54">
        <v>398.4804184598241</v>
      </c>
      <c r="M44" s="76">
        <v>318.8</v>
      </c>
      <c r="N44" s="54">
        <v>1.200026748367264</v>
      </c>
      <c r="Q44" s="56"/>
      <c r="R44" s="56"/>
    </row>
    <row r="45" spans="1:18" s="37" customFormat="1" ht="12">
      <c r="A45" s="22"/>
      <c r="B45" s="17" t="s">
        <v>56</v>
      </c>
      <c r="C45" s="23">
        <v>0.52</v>
      </c>
      <c r="D45" s="15">
        <v>0.613</v>
      </c>
      <c r="E45" s="15">
        <v>0.93136503008515</v>
      </c>
      <c r="F45" s="15">
        <v>0.6581737344636576</v>
      </c>
      <c r="G45" s="54"/>
      <c r="H45" s="50">
        <v>0.262</v>
      </c>
      <c r="I45" s="54">
        <v>0</v>
      </c>
      <c r="J45" s="54">
        <v>0</v>
      </c>
      <c r="K45" s="54">
        <v>414.4848768844973</v>
      </c>
      <c r="L45" s="54">
        <v>414.4848768844973</v>
      </c>
      <c r="M45" s="76">
        <v>331.6</v>
      </c>
      <c r="N45" s="54">
        <v>1.2000197693610868</v>
      </c>
      <c r="Q45" s="56"/>
      <c r="R45" s="56"/>
    </row>
    <row r="46" spans="1:18" s="37" customFormat="1" ht="12">
      <c r="A46" s="22"/>
      <c r="B46" s="17" t="s">
        <v>57</v>
      </c>
      <c r="C46" s="23">
        <v>0.324</v>
      </c>
      <c r="D46" s="15">
        <v>0.732</v>
      </c>
      <c r="E46" s="15">
        <v>1.4580208124331608</v>
      </c>
      <c r="F46" s="15">
        <v>0.5020504465765687</v>
      </c>
      <c r="G46" s="54"/>
      <c r="H46" s="50">
        <v>0.33</v>
      </c>
      <c r="I46" s="54">
        <v>73.086</v>
      </c>
      <c r="J46" s="54">
        <v>62.123</v>
      </c>
      <c r="K46" s="54">
        <v>458.6615976688256</v>
      </c>
      <c r="L46" s="54">
        <v>458.6615976688256</v>
      </c>
      <c r="M46" s="76">
        <v>416.6</v>
      </c>
      <c r="N46" s="54">
        <v>1.2000206420278419</v>
      </c>
      <c r="Q46" s="56"/>
      <c r="R46" s="56"/>
    </row>
    <row r="47" spans="1:18" s="37" customFormat="1" ht="12">
      <c r="A47" s="26"/>
      <c r="B47" s="17" t="s">
        <v>58</v>
      </c>
      <c r="C47" s="23">
        <v>0.363</v>
      </c>
      <c r="D47" s="15">
        <v>0.724</v>
      </c>
      <c r="E47" s="15">
        <v>1.3815584693007494</v>
      </c>
      <c r="F47" s="15">
        <v>0.524045862761378</v>
      </c>
      <c r="G47" s="54"/>
      <c r="H47" s="50">
        <v>0.339</v>
      </c>
      <c r="I47" s="54">
        <v>60.166</v>
      </c>
      <c r="J47" s="54">
        <v>51.141</v>
      </c>
      <c r="K47" s="54">
        <v>484.30846531410566</v>
      </c>
      <c r="L47" s="54">
        <v>484.30846531410566</v>
      </c>
      <c r="M47" s="76">
        <v>428.3</v>
      </c>
      <c r="N47" s="54">
        <v>1.1999375547350672</v>
      </c>
      <c r="Q47" s="56"/>
      <c r="R47" s="56"/>
    </row>
    <row r="48" spans="1:18" s="37" customFormat="1" ht="12">
      <c r="A48" s="26"/>
      <c r="B48" s="17" t="s">
        <v>59</v>
      </c>
      <c r="C48" s="23">
        <v>0.511</v>
      </c>
      <c r="D48" s="15">
        <v>1.271</v>
      </c>
      <c r="E48" s="15">
        <v>0.9401464410009919</v>
      </c>
      <c r="F48" s="15">
        <v>1.3519170467174688</v>
      </c>
      <c r="G48" s="54"/>
      <c r="H48" s="50">
        <v>0</v>
      </c>
      <c r="I48" s="54">
        <v>0</v>
      </c>
      <c r="J48" s="54">
        <v>0</v>
      </c>
      <c r="K48" s="54">
        <v>0</v>
      </c>
      <c r="L48" s="54">
        <v>0</v>
      </c>
      <c r="M48" s="76">
        <v>0</v>
      </c>
      <c r="N48" s="54">
        <v>1.3519170467174688</v>
      </c>
      <c r="Q48" s="56"/>
      <c r="R48" s="56"/>
    </row>
    <row r="49" spans="1:18" s="37" customFormat="1" ht="12">
      <c r="A49" s="22"/>
      <c r="B49" s="17" t="s">
        <v>60</v>
      </c>
      <c r="C49" s="23">
        <v>0.813</v>
      </c>
      <c r="D49" s="15">
        <v>1.034</v>
      </c>
      <c r="E49" s="15">
        <v>0.7516767443734422</v>
      </c>
      <c r="F49" s="15">
        <v>1.3755913133402677</v>
      </c>
      <c r="G49" s="54"/>
      <c r="H49" s="50">
        <v>0</v>
      </c>
      <c r="I49" s="54">
        <v>0</v>
      </c>
      <c r="J49" s="54">
        <v>0</v>
      </c>
      <c r="K49" s="54">
        <v>0</v>
      </c>
      <c r="L49" s="54">
        <v>0</v>
      </c>
      <c r="M49" s="76">
        <v>14.9</v>
      </c>
      <c r="N49" s="54">
        <v>1.3755913133402677</v>
      </c>
      <c r="Q49" s="56"/>
      <c r="R49" s="56"/>
    </row>
    <row r="50" spans="1:18" s="3" customFormat="1" ht="24">
      <c r="A50" s="24" t="s">
        <v>61</v>
      </c>
      <c r="B50" s="25" t="s">
        <v>62</v>
      </c>
      <c r="C50" s="21">
        <v>6.421</v>
      </c>
      <c r="D50" s="32">
        <v>0.772</v>
      </c>
      <c r="E50" s="32">
        <v>0.9127355318256397</v>
      </c>
      <c r="F50" s="32"/>
      <c r="G50" s="38"/>
      <c r="H50" s="51"/>
      <c r="I50" s="38">
        <v>6.398</v>
      </c>
      <c r="J50" s="38">
        <v>5.438</v>
      </c>
      <c r="K50" s="38">
        <v>2279.369655982162</v>
      </c>
      <c r="L50" s="38">
        <v>2279.369655982162</v>
      </c>
      <c r="M50" s="77">
        <f>SUM(M51:M58)</f>
        <v>1827.7999999999997</v>
      </c>
      <c r="N50" s="38">
        <v>1.0926153504143592</v>
      </c>
      <c r="Q50" s="56"/>
      <c r="R50" s="56"/>
    </row>
    <row r="51" spans="1:18" s="37" customFormat="1" ht="12">
      <c r="A51" s="22"/>
      <c r="B51" s="17" t="s">
        <v>63</v>
      </c>
      <c r="C51" s="23">
        <v>0.512</v>
      </c>
      <c r="D51" s="15">
        <v>0.772</v>
      </c>
      <c r="E51" s="15">
        <v>0.9062864278171979</v>
      </c>
      <c r="F51" s="15">
        <v>0.8518278287134583</v>
      </c>
      <c r="G51" s="54"/>
      <c r="H51" s="50">
        <v>0.162</v>
      </c>
      <c r="I51" s="54">
        <v>0</v>
      </c>
      <c r="J51" s="54">
        <v>0</v>
      </c>
      <c r="K51" s="54">
        <v>255.18483231015765</v>
      </c>
      <c r="L51" s="54">
        <v>255.18483231015765</v>
      </c>
      <c r="M51" s="76">
        <v>204.2</v>
      </c>
      <c r="N51" s="54">
        <v>1.2000206946763174</v>
      </c>
      <c r="Q51" s="56"/>
      <c r="R51" s="56"/>
    </row>
    <row r="52" spans="1:18" s="37" customFormat="1" ht="12">
      <c r="A52" s="22"/>
      <c r="B52" s="17" t="s">
        <v>64</v>
      </c>
      <c r="C52" s="23">
        <v>2.605</v>
      </c>
      <c r="D52" s="15">
        <v>0.506</v>
      </c>
      <c r="E52" s="15">
        <v>0.5136556589671041</v>
      </c>
      <c r="F52" s="15">
        <v>0.985095737127673</v>
      </c>
      <c r="G52" s="54"/>
      <c r="H52" s="50">
        <v>0.288</v>
      </c>
      <c r="I52" s="54">
        <v>0</v>
      </c>
      <c r="J52" s="54">
        <v>0</v>
      </c>
      <c r="K52" s="54">
        <v>454.20320999716273</v>
      </c>
      <c r="L52" s="54">
        <v>454.20320999716273</v>
      </c>
      <c r="M52" s="76">
        <v>363.4</v>
      </c>
      <c r="N52" s="54">
        <v>1.1999984812038775</v>
      </c>
      <c r="Q52" s="56"/>
      <c r="R52" s="56"/>
    </row>
    <row r="53" spans="1:18" s="37" customFormat="1" ht="12">
      <c r="A53" s="22"/>
      <c r="B53" s="17" t="s">
        <v>65</v>
      </c>
      <c r="C53" s="23">
        <v>0.428</v>
      </c>
      <c r="D53" s="15">
        <v>0.799</v>
      </c>
      <c r="E53" s="15">
        <v>1.3474404909404976</v>
      </c>
      <c r="F53" s="15">
        <v>0.5929760945823347</v>
      </c>
      <c r="G53" s="54"/>
      <c r="H53" s="50">
        <v>0.35</v>
      </c>
      <c r="I53" s="54">
        <v>6.398</v>
      </c>
      <c r="J53" s="54">
        <v>5.438</v>
      </c>
      <c r="K53" s="54">
        <v>547.5102927951338</v>
      </c>
      <c r="L53" s="54">
        <v>547.5102927951338</v>
      </c>
      <c r="M53" s="76">
        <v>442.3</v>
      </c>
      <c r="N53" s="54">
        <v>1.1999469844079678</v>
      </c>
      <c r="Q53" s="56"/>
      <c r="R53" s="56"/>
    </row>
    <row r="54" spans="1:18" s="37" customFormat="1" ht="12">
      <c r="A54" s="22"/>
      <c r="B54" s="17" t="s">
        <v>66</v>
      </c>
      <c r="C54" s="23">
        <v>1.064</v>
      </c>
      <c r="D54" s="15">
        <v>0.846</v>
      </c>
      <c r="E54" s="15">
        <v>0.6527617266221651</v>
      </c>
      <c r="F54" s="15">
        <v>1.296031868133234</v>
      </c>
      <c r="G54" s="54"/>
      <c r="H54" s="50">
        <v>0</v>
      </c>
      <c r="I54" s="54">
        <v>0</v>
      </c>
      <c r="J54" s="54">
        <v>0</v>
      </c>
      <c r="K54" s="54">
        <v>0</v>
      </c>
      <c r="L54" s="54">
        <v>0</v>
      </c>
      <c r="M54" s="76">
        <v>0</v>
      </c>
      <c r="N54" s="54">
        <v>1.296031868133234</v>
      </c>
      <c r="Q54" s="56"/>
      <c r="R54" s="56"/>
    </row>
    <row r="55" spans="1:18" s="37" customFormat="1" ht="12">
      <c r="A55" s="22"/>
      <c r="B55" s="17" t="s">
        <v>67</v>
      </c>
      <c r="C55" s="23">
        <v>0.203</v>
      </c>
      <c r="D55" s="15">
        <v>1.65</v>
      </c>
      <c r="E55" s="15">
        <v>1.9195328586208407</v>
      </c>
      <c r="F55" s="15">
        <v>0.8595841392293244</v>
      </c>
      <c r="G55" s="54"/>
      <c r="H55" s="50">
        <v>0.133</v>
      </c>
      <c r="I55" s="54">
        <v>0</v>
      </c>
      <c r="J55" s="54">
        <v>0</v>
      </c>
      <c r="K55" s="54">
        <v>209.52060502075506</v>
      </c>
      <c r="L55" s="54">
        <v>209.52060502075506</v>
      </c>
      <c r="M55" s="76">
        <v>167.6</v>
      </c>
      <c r="N55" s="54">
        <v>1.1999665222622098</v>
      </c>
      <c r="Q55" s="56"/>
      <c r="R55" s="56"/>
    </row>
    <row r="56" spans="1:18" s="37" customFormat="1" ht="12">
      <c r="A56" s="22"/>
      <c r="B56" s="17" t="s">
        <v>68</v>
      </c>
      <c r="C56" s="23">
        <v>0.261</v>
      </c>
      <c r="D56" s="13">
        <v>1.037</v>
      </c>
      <c r="E56" s="13">
        <v>1.6653462808887303</v>
      </c>
      <c r="F56" s="13">
        <v>0.6226933172400598</v>
      </c>
      <c r="G56" s="53"/>
      <c r="H56" s="49">
        <v>0.251</v>
      </c>
      <c r="I56" s="62">
        <v>0</v>
      </c>
      <c r="J56" s="62">
        <v>0</v>
      </c>
      <c r="K56" s="62">
        <v>396.3483073088448</v>
      </c>
      <c r="L56" s="62">
        <v>396.3483073088448</v>
      </c>
      <c r="M56" s="75">
        <v>317</v>
      </c>
      <c r="N56" s="53">
        <v>1.1999296373121622</v>
      </c>
      <c r="Q56" s="56"/>
      <c r="R56" s="56"/>
    </row>
    <row r="57" spans="1:18" s="37" customFormat="1" ht="12">
      <c r="A57" s="22"/>
      <c r="B57" s="17" t="s">
        <v>69</v>
      </c>
      <c r="C57" s="23">
        <v>0.998</v>
      </c>
      <c r="D57" s="15">
        <v>1.051</v>
      </c>
      <c r="E57" s="15">
        <v>0.668312949907109</v>
      </c>
      <c r="F57" s="15">
        <v>1.572616541615843</v>
      </c>
      <c r="G57" s="54"/>
      <c r="H57" s="50">
        <v>0</v>
      </c>
      <c r="I57" s="54">
        <v>0</v>
      </c>
      <c r="J57" s="54">
        <v>0</v>
      </c>
      <c r="K57" s="54">
        <v>0</v>
      </c>
      <c r="L57" s="54">
        <v>0</v>
      </c>
      <c r="M57" s="76">
        <v>0</v>
      </c>
      <c r="N57" s="54">
        <v>1.572616541615843</v>
      </c>
      <c r="Q57" s="56"/>
      <c r="R57" s="56"/>
    </row>
    <row r="58" spans="1:18" s="37" customFormat="1" ht="12">
      <c r="A58" s="22"/>
      <c r="B58" s="17" t="s">
        <v>28</v>
      </c>
      <c r="C58" s="23">
        <v>0.35</v>
      </c>
      <c r="D58" s="15">
        <v>0.988</v>
      </c>
      <c r="E58" s="15">
        <v>1.4513152267605431</v>
      </c>
      <c r="F58" s="15">
        <v>0.6807618233326874</v>
      </c>
      <c r="G58" s="54"/>
      <c r="H58" s="50">
        <v>0.264</v>
      </c>
      <c r="I58" s="54">
        <v>0</v>
      </c>
      <c r="J58" s="54">
        <v>0</v>
      </c>
      <c r="K58" s="54">
        <v>416.60240855010807</v>
      </c>
      <c r="L58" s="54">
        <v>416.60240855010807</v>
      </c>
      <c r="M58" s="76">
        <v>333.3</v>
      </c>
      <c r="N58" s="54">
        <v>1.1999969980702443</v>
      </c>
      <c r="Q58" s="56"/>
      <c r="R58" s="56"/>
    </row>
    <row r="59" spans="1:18" s="3" customFormat="1" ht="12">
      <c r="A59" s="24" t="s">
        <v>70</v>
      </c>
      <c r="B59" s="25" t="s">
        <v>71</v>
      </c>
      <c r="C59" s="21">
        <v>10.649000000000001</v>
      </c>
      <c r="D59" s="32">
        <v>0.904</v>
      </c>
      <c r="E59" s="32">
        <v>0.884624696543272</v>
      </c>
      <c r="F59" s="32"/>
      <c r="G59" s="38"/>
      <c r="H59" s="51"/>
      <c r="I59" s="38">
        <v>193.164</v>
      </c>
      <c r="J59" s="38">
        <v>164.18900000000002</v>
      </c>
      <c r="K59" s="38">
        <v>2926.3090437620917</v>
      </c>
      <c r="L59" s="38">
        <v>2926.3090437620917</v>
      </c>
      <c r="M59" s="77">
        <f>SUM(M60:M71)</f>
        <v>2518.2</v>
      </c>
      <c r="N59" s="38">
        <v>1.2295950878522122</v>
      </c>
      <c r="Q59" s="56"/>
      <c r="R59" s="56"/>
    </row>
    <row r="60" spans="1:18" s="37" customFormat="1" ht="12">
      <c r="A60" s="22"/>
      <c r="B60" s="17" t="s">
        <v>72</v>
      </c>
      <c r="C60" s="23">
        <v>1.013</v>
      </c>
      <c r="D60" s="15">
        <v>0.752</v>
      </c>
      <c r="E60" s="15">
        <v>0.6664938001364286</v>
      </c>
      <c r="F60" s="15">
        <v>1.1282925660314749</v>
      </c>
      <c r="G60" s="54"/>
      <c r="H60" s="50">
        <v>0.048</v>
      </c>
      <c r="I60" s="54">
        <v>0</v>
      </c>
      <c r="J60" s="54">
        <v>0</v>
      </c>
      <c r="K60" s="54">
        <v>76.47070693119136</v>
      </c>
      <c r="L60" s="54">
        <v>76.47070693119136</v>
      </c>
      <c r="M60" s="76">
        <v>61.2</v>
      </c>
      <c r="N60" s="54">
        <v>1.2000274684370216</v>
      </c>
      <c r="Q60" s="56"/>
      <c r="R60" s="56"/>
    </row>
    <row r="61" spans="1:18" s="37" customFormat="1" ht="12">
      <c r="A61" s="22"/>
      <c r="B61" s="17" t="s">
        <v>73</v>
      </c>
      <c r="C61" s="23">
        <v>3.367</v>
      </c>
      <c r="D61" s="15">
        <v>1.167</v>
      </c>
      <c r="E61" s="15">
        <v>0.49328296514709824</v>
      </c>
      <c r="F61" s="15">
        <v>2.3657820813901362</v>
      </c>
      <c r="G61" s="54"/>
      <c r="H61" s="50">
        <v>0</v>
      </c>
      <c r="I61" s="54">
        <v>0</v>
      </c>
      <c r="J61" s="54">
        <v>0</v>
      </c>
      <c r="K61" s="54">
        <v>0</v>
      </c>
      <c r="L61" s="54">
        <v>0</v>
      </c>
      <c r="M61" s="76">
        <v>0</v>
      </c>
      <c r="N61" s="54">
        <v>2.3657820813901362</v>
      </c>
      <c r="Q61" s="56"/>
      <c r="R61" s="56"/>
    </row>
    <row r="62" spans="1:18" s="37" customFormat="1" ht="12">
      <c r="A62" s="22"/>
      <c r="B62" s="17" t="s">
        <v>74</v>
      </c>
      <c r="C62" s="23">
        <v>0.346</v>
      </c>
      <c r="D62" s="15">
        <v>0.726</v>
      </c>
      <c r="E62" s="15">
        <v>1.3398254550736914</v>
      </c>
      <c r="F62" s="15">
        <v>0.5418616262668852</v>
      </c>
      <c r="G62" s="54"/>
      <c r="H62" s="50">
        <v>0.305</v>
      </c>
      <c r="I62" s="54">
        <v>42.571</v>
      </c>
      <c r="J62" s="54">
        <v>36.185</v>
      </c>
      <c r="K62" s="54">
        <v>445.72606849009867</v>
      </c>
      <c r="L62" s="54">
        <v>445.72606849009867</v>
      </c>
      <c r="M62" s="76">
        <v>385.5</v>
      </c>
      <c r="N62" s="54">
        <v>1.1999848839369966</v>
      </c>
      <c r="Q62" s="56"/>
      <c r="R62" s="56"/>
    </row>
    <row r="63" spans="1:18" s="37" customFormat="1" ht="12">
      <c r="A63" s="22"/>
      <c r="B63" s="17" t="s">
        <v>75</v>
      </c>
      <c r="C63" s="23">
        <v>0.687</v>
      </c>
      <c r="D63" s="15">
        <v>0.658</v>
      </c>
      <c r="E63" s="15">
        <v>0.7840573188517361</v>
      </c>
      <c r="F63" s="15">
        <v>0.8392243579380791</v>
      </c>
      <c r="G63" s="54"/>
      <c r="H63" s="50">
        <v>0.194</v>
      </c>
      <c r="I63" s="54">
        <v>0</v>
      </c>
      <c r="J63" s="54">
        <v>0</v>
      </c>
      <c r="K63" s="54">
        <v>306.94963591679794</v>
      </c>
      <c r="L63" s="54">
        <v>306.94963591679794</v>
      </c>
      <c r="M63" s="76">
        <v>245.5</v>
      </c>
      <c r="N63" s="54">
        <v>1.199941660039118</v>
      </c>
      <c r="Q63" s="56"/>
      <c r="R63" s="56"/>
    </row>
    <row r="64" spans="1:18" s="37" customFormat="1" ht="12">
      <c r="A64" s="22"/>
      <c r="B64" s="17" t="s">
        <v>76</v>
      </c>
      <c r="C64" s="23">
        <v>0.361</v>
      </c>
      <c r="D64" s="15">
        <v>1.622</v>
      </c>
      <c r="E64" s="15">
        <v>1.3130983851301599</v>
      </c>
      <c r="F64" s="15">
        <v>1.235246359578167</v>
      </c>
      <c r="G64" s="54"/>
      <c r="H64" s="50">
        <v>0</v>
      </c>
      <c r="I64" s="54">
        <v>0</v>
      </c>
      <c r="J64" s="54">
        <v>0</v>
      </c>
      <c r="K64" s="54">
        <v>0</v>
      </c>
      <c r="L64" s="54">
        <v>0</v>
      </c>
      <c r="M64" s="76">
        <v>38.7</v>
      </c>
      <c r="N64" s="54">
        <v>1.235246359578167</v>
      </c>
      <c r="Q64" s="56"/>
      <c r="R64" s="56"/>
    </row>
    <row r="65" spans="1:18" s="37" customFormat="1" ht="12">
      <c r="A65" s="22"/>
      <c r="B65" s="17" t="s">
        <v>77</v>
      </c>
      <c r="C65" s="23">
        <v>0.728</v>
      </c>
      <c r="D65" s="15">
        <v>0.572</v>
      </c>
      <c r="E65" s="15">
        <v>0.7634834058587355</v>
      </c>
      <c r="F65" s="15">
        <v>0.7491976847311269</v>
      </c>
      <c r="G65" s="54"/>
      <c r="H65" s="50">
        <v>0.251</v>
      </c>
      <c r="I65" s="54">
        <v>0</v>
      </c>
      <c r="J65" s="54">
        <v>0</v>
      </c>
      <c r="K65" s="54">
        <v>395.7696469753529</v>
      </c>
      <c r="L65" s="54">
        <v>395.7696469753529</v>
      </c>
      <c r="M65" s="76">
        <v>316.6</v>
      </c>
      <c r="N65" s="54">
        <v>1.2000345736816627</v>
      </c>
      <c r="Q65" s="56"/>
      <c r="R65" s="56"/>
    </row>
    <row r="66" spans="1:18" s="37" customFormat="1" ht="12">
      <c r="A66" s="22"/>
      <c r="B66" s="17" t="s">
        <v>78</v>
      </c>
      <c r="C66" s="23">
        <v>0.295</v>
      </c>
      <c r="D66" s="15">
        <v>1.341</v>
      </c>
      <c r="E66" s="15">
        <v>1.4546999807976642</v>
      </c>
      <c r="F66" s="15">
        <v>0.921839566715799</v>
      </c>
      <c r="G66" s="54"/>
      <c r="H66" s="50">
        <v>0.119</v>
      </c>
      <c r="I66" s="54">
        <v>0</v>
      </c>
      <c r="J66" s="54">
        <v>0</v>
      </c>
      <c r="K66" s="54">
        <v>188.54549816954392</v>
      </c>
      <c r="L66" s="54">
        <v>188.54549816954392</v>
      </c>
      <c r="M66" s="76">
        <v>150.8</v>
      </c>
      <c r="N66" s="54">
        <v>1.1999328767290822</v>
      </c>
      <c r="Q66" s="56"/>
      <c r="R66" s="56"/>
    </row>
    <row r="67" spans="1:18" s="37" customFormat="1" ht="12">
      <c r="A67" s="22"/>
      <c r="B67" s="17" t="s">
        <v>79</v>
      </c>
      <c r="C67" s="23">
        <v>0.346</v>
      </c>
      <c r="D67" s="15">
        <v>1.189</v>
      </c>
      <c r="E67" s="15">
        <v>1.3398254550736914</v>
      </c>
      <c r="F67" s="15">
        <v>0.8874290270403947</v>
      </c>
      <c r="G67" s="54"/>
      <c r="H67" s="50">
        <v>0.145</v>
      </c>
      <c r="I67" s="54">
        <v>0</v>
      </c>
      <c r="J67" s="54">
        <v>0</v>
      </c>
      <c r="K67" s="54">
        <v>228.8749867349878</v>
      </c>
      <c r="L67" s="54">
        <v>228.8749867349878</v>
      </c>
      <c r="M67" s="76">
        <v>190.3</v>
      </c>
      <c r="N67" s="54">
        <v>1.2000341602229814</v>
      </c>
      <c r="Q67" s="56"/>
      <c r="R67" s="56"/>
    </row>
    <row r="68" spans="1:18" s="37" customFormat="1" ht="12">
      <c r="A68" s="22"/>
      <c r="B68" s="17" t="s">
        <v>80</v>
      </c>
      <c r="C68" s="23">
        <v>0.36</v>
      </c>
      <c r="D68" s="15">
        <v>0.601</v>
      </c>
      <c r="E68" s="15">
        <v>1.3144984515948273</v>
      </c>
      <c r="F68" s="15">
        <v>0.45720860246798406</v>
      </c>
      <c r="G68" s="54"/>
      <c r="H68" s="50">
        <v>0.352</v>
      </c>
      <c r="I68" s="54">
        <v>106.731</v>
      </c>
      <c r="J68" s="54">
        <v>90.721</v>
      </c>
      <c r="K68" s="54">
        <v>464.48584167481</v>
      </c>
      <c r="L68" s="54">
        <v>464.48584167481</v>
      </c>
      <c r="M68" s="76">
        <v>444.2</v>
      </c>
      <c r="N68" s="54">
        <v>1.1999908467677052</v>
      </c>
      <c r="Q68" s="56"/>
      <c r="R68" s="56"/>
    </row>
    <row r="69" spans="1:18" s="37" customFormat="1" ht="12">
      <c r="A69" s="22"/>
      <c r="B69" s="17" t="s">
        <v>81</v>
      </c>
      <c r="C69" s="23">
        <v>2.269</v>
      </c>
      <c r="D69" s="15">
        <v>0.723</v>
      </c>
      <c r="E69" s="15">
        <v>0.5293529438892302</v>
      </c>
      <c r="F69" s="15">
        <v>1.3658184172699934</v>
      </c>
      <c r="G69" s="54"/>
      <c r="H69" s="50">
        <v>0</v>
      </c>
      <c r="I69" s="54">
        <v>0</v>
      </c>
      <c r="J69" s="54">
        <v>0</v>
      </c>
      <c r="K69" s="54">
        <v>0</v>
      </c>
      <c r="L69" s="54">
        <v>0</v>
      </c>
      <c r="M69" s="76">
        <v>0</v>
      </c>
      <c r="N69" s="54">
        <v>1.3658184172699934</v>
      </c>
      <c r="Q69" s="56"/>
      <c r="R69" s="56"/>
    </row>
    <row r="70" spans="1:18" s="37" customFormat="1" ht="12">
      <c r="A70" s="22"/>
      <c r="B70" s="17" t="s">
        <v>82</v>
      </c>
      <c r="C70" s="23">
        <v>0.564</v>
      </c>
      <c r="D70" s="15">
        <v>0.469</v>
      </c>
      <c r="E70" s="15">
        <v>0.8637265138459094</v>
      </c>
      <c r="F70" s="15">
        <v>0.5429959512435096</v>
      </c>
      <c r="G70" s="54"/>
      <c r="H70" s="50">
        <v>0.32</v>
      </c>
      <c r="I70" s="54">
        <v>43.862</v>
      </c>
      <c r="J70" s="54">
        <v>37.283</v>
      </c>
      <c r="K70" s="54">
        <v>468.2491325501187</v>
      </c>
      <c r="L70" s="54">
        <v>468.2491325501187</v>
      </c>
      <c r="M70" s="76">
        <v>404.4</v>
      </c>
      <c r="N70" s="54">
        <v>1.1999582396168995</v>
      </c>
      <c r="Q70" s="56"/>
      <c r="R70" s="56"/>
    </row>
    <row r="71" spans="1:18" s="37" customFormat="1" ht="12">
      <c r="A71" s="22"/>
      <c r="B71" s="17" t="s">
        <v>83</v>
      </c>
      <c r="C71" s="23">
        <v>0.313</v>
      </c>
      <c r="D71" s="13">
        <v>0.981</v>
      </c>
      <c r="E71" s="13">
        <v>1.409538517064792</v>
      </c>
      <c r="F71" s="13">
        <v>0.6959724676717767</v>
      </c>
      <c r="G71" s="53"/>
      <c r="H71" s="49">
        <v>0.222</v>
      </c>
      <c r="I71" s="62">
        <v>0</v>
      </c>
      <c r="J71" s="62">
        <v>0</v>
      </c>
      <c r="K71" s="62">
        <v>351.2375263191905</v>
      </c>
      <c r="L71" s="62">
        <v>351.2375263191905</v>
      </c>
      <c r="M71" s="75">
        <v>281</v>
      </c>
      <c r="N71" s="53">
        <v>1.1999461495522499</v>
      </c>
      <c r="Q71" s="56"/>
      <c r="R71" s="56"/>
    </row>
    <row r="72" spans="1:18" s="3" customFormat="1" ht="12">
      <c r="A72" s="24" t="s">
        <v>84</v>
      </c>
      <c r="B72" s="25" t="s">
        <v>85</v>
      </c>
      <c r="C72" s="21">
        <v>9.043</v>
      </c>
      <c r="D72" s="32">
        <v>0.658</v>
      </c>
      <c r="E72" s="32">
        <v>0.8868135327087228</v>
      </c>
      <c r="F72" s="32"/>
      <c r="G72" s="38"/>
      <c r="H72" s="51"/>
      <c r="I72" s="38">
        <v>1579.488</v>
      </c>
      <c r="J72" s="38">
        <v>1342.566</v>
      </c>
      <c r="K72" s="38">
        <v>3547.693996792052</v>
      </c>
      <c r="L72" s="38">
        <v>3547.693996792052</v>
      </c>
      <c r="M72" s="77">
        <f>SUM(M73:M82)</f>
        <v>3912.2000000000007</v>
      </c>
      <c r="N72" s="38">
        <v>1.1280516865828263</v>
      </c>
      <c r="Q72" s="56"/>
      <c r="R72" s="56"/>
    </row>
    <row r="73" spans="1:18" s="37" customFormat="1" ht="12">
      <c r="A73" s="22"/>
      <c r="B73" s="17" t="s">
        <v>86</v>
      </c>
      <c r="C73" s="23">
        <v>0.376</v>
      </c>
      <c r="D73" s="15">
        <v>0.285</v>
      </c>
      <c r="E73" s="15">
        <v>1.3051030644786519</v>
      </c>
      <c r="F73" s="15">
        <v>0.21837355819392595</v>
      </c>
      <c r="G73" s="54"/>
      <c r="H73" s="50">
        <v>0.482</v>
      </c>
      <c r="I73" s="54">
        <v>295.799</v>
      </c>
      <c r="J73" s="54">
        <v>251.429</v>
      </c>
      <c r="K73" s="54">
        <v>509.43014838517735</v>
      </c>
      <c r="L73" s="54">
        <v>509.43014838517735</v>
      </c>
      <c r="M73" s="76">
        <v>608.7</v>
      </c>
      <c r="N73" s="54">
        <v>1.2000527049262473</v>
      </c>
      <c r="Q73" s="56"/>
      <c r="R73" s="56"/>
    </row>
    <row r="74" spans="1:18" s="37" customFormat="1" ht="24">
      <c r="A74" s="22"/>
      <c r="B74" s="17" t="s">
        <v>87</v>
      </c>
      <c r="C74" s="23">
        <v>0.513</v>
      </c>
      <c r="D74" s="15">
        <v>1.997</v>
      </c>
      <c r="E74" s="15">
        <v>0.9016453951870431</v>
      </c>
      <c r="F74" s="15">
        <v>2.2148396816086766</v>
      </c>
      <c r="G74" s="54"/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76">
        <v>0</v>
      </c>
      <c r="N74" s="54">
        <v>2.2148396816086766</v>
      </c>
      <c r="Q74" s="56"/>
      <c r="R74" s="56"/>
    </row>
    <row r="75" spans="1:18" s="37" customFormat="1" ht="12">
      <c r="A75" s="22"/>
      <c r="B75" s="17" t="s">
        <v>88</v>
      </c>
      <c r="C75" s="23">
        <v>5.212</v>
      </c>
      <c r="D75" s="15">
        <v>0.534</v>
      </c>
      <c r="E75" s="15">
        <v>0.46366342341415306</v>
      </c>
      <c r="F75" s="15">
        <v>1.1516974879491864</v>
      </c>
      <c r="G75" s="54"/>
      <c r="H75" s="50">
        <v>0.117</v>
      </c>
      <c r="I75" s="54">
        <v>0</v>
      </c>
      <c r="J75" s="54">
        <v>0</v>
      </c>
      <c r="K75" s="54">
        <v>184.3751243229082</v>
      </c>
      <c r="L75" s="54">
        <v>184.3751243229082</v>
      </c>
      <c r="M75" s="76">
        <v>147.5</v>
      </c>
      <c r="N75" s="54">
        <v>1.2000065169186835</v>
      </c>
      <c r="Q75" s="56"/>
      <c r="R75" s="56"/>
    </row>
    <row r="76" spans="1:18" s="37" customFormat="1" ht="12">
      <c r="A76" s="22"/>
      <c r="B76" s="17" t="s">
        <v>89</v>
      </c>
      <c r="C76" s="23">
        <v>0.323</v>
      </c>
      <c r="D76" s="15">
        <v>0.632</v>
      </c>
      <c r="E76" s="15">
        <v>1.401530011957179</v>
      </c>
      <c r="F76" s="15">
        <v>0.45093575921177603</v>
      </c>
      <c r="G76" s="54"/>
      <c r="H76" s="50">
        <v>0.339</v>
      </c>
      <c r="I76" s="54">
        <v>106.587</v>
      </c>
      <c r="J76" s="54">
        <v>90.599</v>
      </c>
      <c r="K76" s="54">
        <v>445.0118345462788</v>
      </c>
      <c r="L76" s="54">
        <v>445.0118345462788</v>
      </c>
      <c r="M76" s="76">
        <v>428.5</v>
      </c>
      <c r="N76" s="54">
        <v>1.1999848476344033</v>
      </c>
      <c r="Q76" s="56"/>
      <c r="R76" s="56"/>
    </row>
    <row r="77" spans="1:18" s="37" customFormat="1" ht="24">
      <c r="A77" s="22"/>
      <c r="B77" s="17" t="s">
        <v>90</v>
      </c>
      <c r="C77" s="23">
        <v>0.186</v>
      </c>
      <c r="D77" s="15">
        <v>0.34</v>
      </c>
      <c r="E77" s="15">
        <v>1.9377934129597119</v>
      </c>
      <c r="F77" s="15">
        <v>0.1754572998990109</v>
      </c>
      <c r="G77" s="54"/>
      <c r="H77" s="50">
        <v>0.369</v>
      </c>
      <c r="I77" s="54">
        <v>241.695</v>
      </c>
      <c r="J77" s="54">
        <v>205.441</v>
      </c>
      <c r="K77" s="54">
        <v>377.8373369346691</v>
      </c>
      <c r="L77" s="54">
        <v>377.8373369346691</v>
      </c>
      <c r="M77" s="76">
        <v>466.6</v>
      </c>
      <c r="N77" s="54">
        <v>1.2000380517054057</v>
      </c>
      <c r="Q77" s="56"/>
      <c r="R77" s="56"/>
    </row>
    <row r="78" spans="1:18" s="37" customFormat="1" ht="12">
      <c r="A78" s="22"/>
      <c r="B78" s="17" t="s">
        <v>91</v>
      </c>
      <c r="C78" s="23">
        <v>0.297</v>
      </c>
      <c r="D78" s="15">
        <v>0.225</v>
      </c>
      <c r="E78" s="15">
        <v>1.4627674547408203</v>
      </c>
      <c r="F78" s="15">
        <v>0.15381802436933936</v>
      </c>
      <c r="G78" s="54"/>
      <c r="H78" s="50">
        <v>0.455</v>
      </c>
      <c r="I78" s="54">
        <v>306.175</v>
      </c>
      <c r="J78" s="54">
        <v>260.249</v>
      </c>
      <c r="K78" s="54">
        <v>457.6516325278725</v>
      </c>
      <c r="L78" s="54">
        <v>457.6516325278725</v>
      </c>
      <c r="M78" s="76">
        <v>574.3</v>
      </c>
      <c r="N78" s="54">
        <v>1.1999990782300094</v>
      </c>
      <c r="Q78" s="56"/>
      <c r="R78" s="56"/>
    </row>
    <row r="79" spans="1:18" s="37" customFormat="1" ht="12">
      <c r="A79" s="22"/>
      <c r="B79" s="17" t="s">
        <v>92</v>
      </c>
      <c r="C79" s="23">
        <v>0.705</v>
      </c>
      <c r="D79" s="15">
        <v>0.232</v>
      </c>
      <c r="E79" s="15">
        <v>0.7693431214028164</v>
      </c>
      <c r="F79" s="15">
        <v>0.30155595539344315</v>
      </c>
      <c r="G79" s="54"/>
      <c r="H79" s="50">
        <v>0.487</v>
      </c>
      <c r="I79" s="54">
        <v>255.68</v>
      </c>
      <c r="J79" s="54">
        <v>217.328</v>
      </c>
      <c r="K79" s="54">
        <v>552.3792735773037</v>
      </c>
      <c r="L79" s="54">
        <v>552.3792735773037</v>
      </c>
      <c r="M79" s="76">
        <v>615.8</v>
      </c>
      <c r="N79" s="54">
        <v>1.1999915098863738</v>
      </c>
      <c r="Q79" s="56"/>
      <c r="R79" s="56"/>
    </row>
    <row r="80" spans="1:18" s="37" customFormat="1" ht="12">
      <c r="A80" s="22"/>
      <c r="B80" s="17" t="s">
        <v>93</v>
      </c>
      <c r="C80" s="23">
        <v>0.287</v>
      </c>
      <c r="D80" s="15">
        <v>0.189</v>
      </c>
      <c r="E80" s="15">
        <v>1.4898655563004328</v>
      </c>
      <c r="F80" s="15">
        <v>0.1268570839836826</v>
      </c>
      <c r="G80" s="54"/>
      <c r="H80" s="50">
        <v>0.459</v>
      </c>
      <c r="I80" s="54">
        <v>319.556</v>
      </c>
      <c r="J80" s="54">
        <v>271.623</v>
      </c>
      <c r="K80" s="54">
        <v>453.16651800926223</v>
      </c>
      <c r="L80" s="54">
        <v>453.16651800926223</v>
      </c>
      <c r="M80" s="76">
        <v>579.8</v>
      </c>
      <c r="N80" s="54">
        <v>1.2000155199183022</v>
      </c>
      <c r="Q80" s="56"/>
      <c r="R80" s="56"/>
    </row>
    <row r="81" spans="1:18" s="37" customFormat="1" ht="12">
      <c r="A81" s="22"/>
      <c r="B81" s="17" t="s">
        <v>94</v>
      </c>
      <c r="C81" s="23">
        <v>0.323</v>
      </c>
      <c r="D81" s="15">
        <v>3.595</v>
      </c>
      <c r="E81" s="15">
        <v>1.401530011957179</v>
      </c>
      <c r="F81" s="15">
        <v>2.565053883491036</v>
      </c>
      <c r="G81" s="54"/>
      <c r="H81" s="50">
        <v>0</v>
      </c>
      <c r="I81" s="54">
        <v>0</v>
      </c>
      <c r="J81" s="54">
        <v>0</v>
      </c>
      <c r="K81" s="54">
        <v>0</v>
      </c>
      <c r="L81" s="54">
        <v>0</v>
      </c>
      <c r="M81" s="76">
        <v>0</v>
      </c>
      <c r="N81" s="54">
        <v>2.565053883491036</v>
      </c>
      <c r="Q81" s="56"/>
      <c r="R81" s="56"/>
    </row>
    <row r="82" spans="1:18" s="37" customFormat="1" ht="12">
      <c r="A82" s="22"/>
      <c r="B82" s="17" t="s">
        <v>95</v>
      </c>
      <c r="C82" s="23">
        <v>0.821</v>
      </c>
      <c r="D82" s="15">
        <v>0.39</v>
      </c>
      <c r="E82" s="15">
        <v>0.7193974015721234</v>
      </c>
      <c r="F82" s="15">
        <v>0.542120390131685</v>
      </c>
      <c r="G82" s="54"/>
      <c r="H82" s="50">
        <v>0.389</v>
      </c>
      <c r="I82" s="54">
        <v>53.996</v>
      </c>
      <c r="J82" s="54">
        <v>45.897</v>
      </c>
      <c r="K82" s="54">
        <v>567.8421284885804</v>
      </c>
      <c r="L82" s="54">
        <v>567.8421284885804</v>
      </c>
      <c r="M82" s="76">
        <v>491</v>
      </c>
      <c r="N82" s="54">
        <v>1.1999580573673616</v>
      </c>
      <c r="Q82" s="56"/>
      <c r="R82" s="56"/>
    </row>
    <row r="83" spans="1:18" s="3" customFormat="1" ht="24">
      <c r="A83" s="24" t="s">
        <v>96</v>
      </c>
      <c r="B83" s="25" t="s">
        <v>97</v>
      </c>
      <c r="C83" s="21">
        <v>52.983</v>
      </c>
      <c r="D83" s="9">
        <v>0.509</v>
      </c>
      <c r="E83" s="9">
        <v>0.9965439699192977</v>
      </c>
      <c r="F83" s="9"/>
      <c r="G83" s="52"/>
      <c r="H83" s="48"/>
      <c r="I83" s="60">
        <v>2344.924</v>
      </c>
      <c r="J83" s="60">
        <v>1993.1860000000001</v>
      </c>
      <c r="K83" s="60">
        <v>16683.743148663383</v>
      </c>
      <c r="L83" s="60">
        <v>16683.743148663383</v>
      </c>
      <c r="M83" s="74">
        <f>SUM(M84:M105)</f>
        <v>15007.9</v>
      </c>
      <c r="N83" s="52">
        <v>0.7347116239790583</v>
      </c>
      <c r="Q83" s="56"/>
      <c r="R83" s="56"/>
    </row>
    <row r="84" spans="1:18" s="37" customFormat="1" ht="12">
      <c r="A84" s="22"/>
      <c r="B84" s="17" t="s">
        <v>98</v>
      </c>
      <c r="C84" s="23">
        <v>1.071</v>
      </c>
      <c r="D84" s="15">
        <v>0.58</v>
      </c>
      <c r="E84" s="15">
        <v>0.7586466394287862</v>
      </c>
      <c r="F84" s="15">
        <v>0.8645193030008067</v>
      </c>
      <c r="G84" s="54"/>
      <c r="H84" s="50">
        <v>0.273</v>
      </c>
      <c r="I84" s="54">
        <v>0</v>
      </c>
      <c r="J84" s="54">
        <v>0</v>
      </c>
      <c r="K84" s="54">
        <v>430.54833092952845</v>
      </c>
      <c r="L84" s="54">
        <v>430.54833092952845</v>
      </c>
      <c r="M84" s="76">
        <v>344.4</v>
      </c>
      <c r="N84" s="54">
        <v>1.1999623408273588</v>
      </c>
      <c r="Q84" s="56"/>
      <c r="R84" s="56"/>
    </row>
    <row r="85" spans="1:18" s="37" customFormat="1" ht="12">
      <c r="A85" s="22"/>
      <c r="B85" s="17" t="s">
        <v>99</v>
      </c>
      <c r="C85" s="23">
        <v>0.562</v>
      </c>
      <c r="D85" s="15">
        <v>0.399</v>
      </c>
      <c r="E85" s="15">
        <v>1.0052106549160136</v>
      </c>
      <c r="F85" s="15">
        <v>0.49693172575188915</v>
      </c>
      <c r="G85" s="54"/>
      <c r="H85" s="50">
        <v>0.397</v>
      </c>
      <c r="I85" s="54">
        <v>91.969</v>
      </c>
      <c r="J85" s="54">
        <v>78.174</v>
      </c>
      <c r="K85" s="54">
        <v>549.1851896640603</v>
      </c>
      <c r="L85" s="54">
        <v>549.1851896640603</v>
      </c>
      <c r="M85" s="76">
        <v>501.9</v>
      </c>
      <c r="N85" s="54">
        <v>1.2000457352867913</v>
      </c>
      <c r="Q85" s="56"/>
      <c r="R85" s="56"/>
    </row>
    <row r="86" spans="1:18" s="37" customFormat="1" ht="12">
      <c r="A86" s="22"/>
      <c r="B86" s="17" t="s">
        <v>100</v>
      </c>
      <c r="C86" s="23">
        <v>0.725</v>
      </c>
      <c r="D86" s="15">
        <v>0.819</v>
      </c>
      <c r="E86" s="15">
        <v>0.8885697230668117</v>
      </c>
      <c r="F86" s="15">
        <v>1.0217059491666016</v>
      </c>
      <c r="G86" s="54"/>
      <c r="H86" s="50">
        <v>0.115</v>
      </c>
      <c r="I86" s="54">
        <v>0</v>
      </c>
      <c r="J86" s="54">
        <v>0</v>
      </c>
      <c r="K86" s="54">
        <v>181.42274514021014</v>
      </c>
      <c r="L86" s="54">
        <v>181.42274514021014</v>
      </c>
      <c r="M86" s="76">
        <v>145.1</v>
      </c>
      <c r="N86" s="54">
        <v>1.199977647107138</v>
      </c>
      <c r="Q86" s="56"/>
      <c r="R86" s="56"/>
    </row>
    <row r="87" spans="1:18" s="37" customFormat="1" ht="12">
      <c r="A87" s="22"/>
      <c r="B87" s="17" t="s">
        <v>101</v>
      </c>
      <c r="C87" s="23">
        <v>0.519</v>
      </c>
      <c r="D87" s="15">
        <v>0.561</v>
      </c>
      <c r="E87" s="15">
        <v>1.048194224669065</v>
      </c>
      <c r="F87" s="15">
        <v>0.5352061543528525</v>
      </c>
      <c r="G87" s="54"/>
      <c r="H87" s="50">
        <v>0.362</v>
      </c>
      <c r="I87" s="54">
        <v>55.676</v>
      </c>
      <c r="J87" s="54">
        <v>47.325</v>
      </c>
      <c r="K87" s="54">
        <v>523.918767504423</v>
      </c>
      <c r="L87" s="54">
        <v>523.918767504423</v>
      </c>
      <c r="M87" s="76">
        <v>457</v>
      </c>
      <c r="N87" s="54">
        <v>1.199949064883969</v>
      </c>
      <c r="Q87" s="56"/>
      <c r="R87" s="56"/>
    </row>
    <row r="88" spans="1:18" s="37" customFormat="1" ht="12">
      <c r="A88" s="22"/>
      <c r="B88" s="17" t="s">
        <v>102</v>
      </c>
      <c r="C88" s="23">
        <v>1.036</v>
      </c>
      <c r="D88" s="15">
        <v>0.179</v>
      </c>
      <c r="E88" s="15">
        <v>0.7678438581873366</v>
      </c>
      <c r="F88" s="15">
        <v>0.33312031227620764</v>
      </c>
      <c r="G88" s="54"/>
      <c r="H88" s="50">
        <v>0.69</v>
      </c>
      <c r="I88" s="54">
        <v>335.331</v>
      </c>
      <c r="J88" s="54">
        <v>285.031</v>
      </c>
      <c r="K88" s="54">
        <v>804.1921452858884</v>
      </c>
      <c r="L88" s="54">
        <v>804.1921452858884</v>
      </c>
      <c r="M88" s="76">
        <v>871.4</v>
      </c>
      <c r="N88" s="54">
        <v>1.1999815793684792</v>
      </c>
      <c r="Q88" s="56"/>
      <c r="R88" s="56"/>
    </row>
    <row r="89" spans="1:18" s="37" customFormat="1" ht="12">
      <c r="A89" s="26"/>
      <c r="B89" s="17" t="s">
        <v>103</v>
      </c>
      <c r="C89" s="23">
        <v>0.447</v>
      </c>
      <c r="D89" s="15">
        <v>0.408</v>
      </c>
      <c r="E89" s="15">
        <v>1.5370666837339788</v>
      </c>
      <c r="F89" s="15">
        <v>0.3654406632566195</v>
      </c>
      <c r="G89" s="54"/>
      <c r="H89" s="50">
        <v>0.573</v>
      </c>
      <c r="I89" s="54">
        <v>254.553</v>
      </c>
      <c r="J89" s="54">
        <v>216.37</v>
      </c>
      <c r="K89" s="54">
        <v>689.3267654422183</v>
      </c>
      <c r="L89" s="54">
        <v>689.3267654422183</v>
      </c>
      <c r="M89" s="76">
        <v>724.6</v>
      </c>
      <c r="N89" s="54">
        <v>1.2000029805013113</v>
      </c>
      <c r="Q89" s="56"/>
      <c r="R89" s="56"/>
    </row>
    <row r="90" spans="1:18" s="37" customFormat="1" ht="12">
      <c r="A90" s="22"/>
      <c r="B90" s="17" t="s">
        <v>104</v>
      </c>
      <c r="C90" s="23">
        <v>0.944</v>
      </c>
      <c r="D90" s="15">
        <v>0.6</v>
      </c>
      <c r="E90" s="15">
        <v>0.795271835146098</v>
      </c>
      <c r="F90" s="15">
        <v>0.4744590082078979</v>
      </c>
      <c r="G90" s="54"/>
      <c r="H90" s="50">
        <v>0.545</v>
      </c>
      <c r="I90" s="54">
        <v>148.867</v>
      </c>
      <c r="J90" s="54">
        <v>126.537</v>
      </c>
      <c r="K90" s="54">
        <v>733.812508212968</v>
      </c>
      <c r="L90" s="54">
        <v>733.812508212968</v>
      </c>
      <c r="M90" s="76">
        <v>688.2</v>
      </c>
      <c r="N90" s="54">
        <v>1.199958249249176</v>
      </c>
      <c r="Q90" s="56"/>
      <c r="R90" s="56"/>
    </row>
    <row r="91" spans="1:18" s="37" customFormat="1" ht="12">
      <c r="A91" s="22"/>
      <c r="B91" s="17" t="s">
        <v>105</v>
      </c>
      <c r="C91" s="23">
        <v>10.714</v>
      </c>
      <c r="D91" s="15">
        <v>1.126</v>
      </c>
      <c r="E91" s="15">
        <v>0.5168385678900957</v>
      </c>
      <c r="F91" s="15">
        <v>2.178629982272222</v>
      </c>
      <c r="G91" s="54"/>
      <c r="H91" s="50">
        <v>0</v>
      </c>
      <c r="I91" s="54">
        <v>0</v>
      </c>
      <c r="J91" s="54">
        <v>0</v>
      </c>
      <c r="K91" s="54">
        <v>0</v>
      </c>
      <c r="L91" s="54">
        <v>0</v>
      </c>
      <c r="M91" s="76">
        <v>0</v>
      </c>
      <c r="N91" s="54">
        <v>2.178629982272222</v>
      </c>
      <c r="Q91" s="56"/>
      <c r="R91" s="56"/>
    </row>
    <row r="92" spans="1:18" s="37" customFormat="1" ht="12">
      <c r="A92" s="22"/>
      <c r="B92" s="17" t="s">
        <v>106</v>
      </c>
      <c r="C92" s="23">
        <v>5.206</v>
      </c>
      <c r="D92" s="15">
        <v>0.062</v>
      </c>
      <c r="E92" s="15">
        <v>0.5424148324423246</v>
      </c>
      <c r="F92" s="15">
        <v>0.8143036589188266</v>
      </c>
      <c r="G92" s="54"/>
      <c r="H92" s="50">
        <v>1.089</v>
      </c>
      <c r="I92" s="54">
        <v>0</v>
      </c>
      <c r="J92" s="54">
        <v>0</v>
      </c>
      <c r="K92" s="54">
        <v>1720.3095637758186</v>
      </c>
      <c r="L92" s="54">
        <v>1720.3095637758186</v>
      </c>
      <c r="M92" s="76">
        <v>1376.2</v>
      </c>
      <c r="N92" s="54">
        <v>1.1999978557851343</v>
      </c>
      <c r="Q92" s="56"/>
      <c r="R92" s="56"/>
    </row>
    <row r="93" spans="1:18" s="37" customFormat="1" ht="24">
      <c r="A93" s="22"/>
      <c r="B93" s="17" t="s">
        <v>107</v>
      </c>
      <c r="C93" s="23">
        <v>0.353</v>
      </c>
      <c r="D93" s="15">
        <v>0.456</v>
      </c>
      <c r="E93" s="15">
        <v>1.6748118371951093</v>
      </c>
      <c r="F93" s="15">
        <v>0.3722693916253219</v>
      </c>
      <c r="G93" s="54"/>
      <c r="H93" s="50">
        <v>0.489</v>
      </c>
      <c r="I93" s="54">
        <v>212.661</v>
      </c>
      <c r="J93" s="54">
        <v>180.762</v>
      </c>
      <c r="K93" s="54">
        <v>592.1945938674143</v>
      </c>
      <c r="L93" s="54">
        <v>592.1945938674143</v>
      </c>
      <c r="M93" s="76">
        <v>618.4</v>
      </c>
      <c r="N93" s="54">
        <v>1.200046482020876</v>
      </c>
      <c r="Q93" s="56"/>
      <c r="R93" s="56"/>
    </row>
    <row r="94" spans="1:18" s="37" customFormat="1" ht="24">
      <c r="A94" s="22"/>
      <c r="B94" s="17" t="s">
        <v>108</v>
      </c>
      <c r="C94" s="23">
        <v>1.204</v>
      </c>
      <c r="D94" s="15">
        <v>0.521</v>
      </c>
      <c r="E94" s="15">
        <v>0.7285738729764104</v>
      </c>
      <c r="F94" s="15">
        <v>0.8150956400228598</v>
      </c>
      <c r="G94" s="54"/>
      <c r="H94" s="50">
        <v>0.338</v>
      </c>
      <c r="I94" s="54">
        <v>0</v>
      </c>
      <c r="J94" s="54">
        <v>0</v>
      </c>
      <c r="K94" s="54">
        <v>533.3082165250373</v>
      </c>
      <c r="L94" s="54">
        <v>533.3082165250373</v>
      </c>
      <c r="M94" s="76">
        <v>426.6</v>
      </c>
      <c r="N94" s="54">
        <v>1.1999940698901446</v>
      </c>
      <c r="Q94" s="56"/>
      <c r="R94" s="56"/>
    </row>
    <row r="95" spans="1:18" s="37" customFormat="1" ht="12">
      <c r="A95" s="22"/>
      <c r="B95" s="17" t="s">
        <v>109</v>
      </c>
      <c r="C95" s="23">
        <v>1.352</v>
      </c>
      <c r="D95" s="15">
        <v>0.631</v>
      </c>
      <c r="E95" s="15">
        <v>0.7020646965692318</v>
      </c>
      <c r="F95" s="15">
        <v>0.8987775672007118</v>
      </c>
      <c r="G95" s="54"/>
      <c r="H95" s="50">
        <v>0.286</v>
      </c>
      <c r="I95" s="54">
        <v>0</v>
      </c>
      <c r="J95" s="54">
        <v>0</v>
      </c>
      <c r="K95" s="54">
        <v>451.61307029023027</v>
      </c>
      <c r="L95" s="54">
        <v>451.61307029023027</v>
      </c>
      <c r="M95" s="76">
        <v>427.8</v>
      </c>
      <c r="N95" s="54">
        <v>1.1999912822172796</v>
      </c>
      <c r="Q95" s="56"/>
      <c r="R95" s="56"/>
    </row>
    <row r="96" spans="1:18" s="37" customFormat="1" ht="12">
      <c r="A96" s="22"/>
      <c r="B96" s="17" t="s">
        <v>110</v>
      </c>
      <c r="C96" s="23">
        <v>0.529</v>
      </c>
      <c r="D96" s="15">
        <v>0.705</v>
      </c>
      <c r="E96" s="15">
        <v>1.0375744654914962</v>
      </c>
      <c r="F96" s="15">
        <v>0.6794693040812674</v>
      </c>
      <c r="G96" s="54"/>
      <c r="H96" s="50">
        <v>0.286</v>
      </c>
      <c r="I96" s="54">
        <v>0</v>
      </c>
      <c r="J96" s="54">
        <v>0</v>
      </c>
      <c r="K96" s="54">
        <v>451.28059217566397</v>
      </c>
      <c r="L96" s="54">
        <v>451.28059217566397</v>
      </c>
      <c r="M96" s="76">
        <v>361</v>
      </c>
      <c r="N96" s="54">
        <v>1.2000223860021526</v>
      </c>
      <c r="Q96" s="56"/>
      <c r="R96" s="56"/>
    </row>
    <row r="97" spans="1:18" s="37" customFormat="1" ht="12">
      <c r="A97" s="22"/>
      <c r="B97" s="17" t="s">
        <v>111</v>
      </c>
      <c r="C97" s="23">
        <v>0.478</v>
      </c>
      <c r="D97" s="15">
        <v>0.494</v>
      </c>
      <c r="E97" s="15">
        <v>1.5063994455027534</v>
      </c>
      <c r="F97" s="15">
        <v>0.3279342683474833</v>
      </c>
      <c r="G97" s="54"/>
      <c r="H97" s="50">
        <v>0.628</v>
      </c>
      <c r="I97" s="54">
        <v>309.433</v>
      </c>
      <c r="J97" s="54">
        <v>263.018</v>
      </c>
      <c r="K97" s="54">
        <v>728.8243062841335</v>
      </c>
      <c r="L97" s="54">
        <v>728.8243062841335</v>
      </c>
      <c r="M97" s="76">
        <v>793.4</v>
      </c>
      <c r="N97" s="54">
        <v>1.1999628026951537</v>
      </c>
      <c r="Q97" s="56"/>
      <c r="R97" s="56"/>
    </row>
    <row r="98" spans="1:18" s="37" customFormat="1" ht="12">
      <c r="A98" s="22"/>
      <c r="B98" s="17" t="s">
        <v>112</v>
      </c>
      <c r="C98" s="23">
        <v>3.852</v>
      </c>
      <c r="D98" s="15">
        <v>0.333</v>
      </c>
      <c r="E98" s="15">
        <v>0.5652692150054118</v>
      </c>
      <c r="F98" s="15">
        <v>0.8890998327174282</v>
      </c>
      <c r="G98" s="54"/>
      <c r="H98" s="50">
        <v>0.677</v>
      </c>
      <c r="I98" s="54">
        <v>0</v>
      </c>
      <c r="J98" s="54">
        <v>0</v>
      </c>
      <c r="K98" s="54">
        <v>1069.2713546307775</v>
      </c>
      <c r="L98" s="54">
        <v>1069.2713546307775</v>
      </c>
      <c r="M98" s="76">
        <v>855.4</v>
      </c>
      <c r="N98" s="54">
        <v>1.2000083288961634</v>
      </c>
      <c r="Q98" s="56"/>
      <c r="R98" s="56"/>
    </row>
    <row r="99" spans="1:18" s="37" customFormat="1" ht="12">
      <c r="A99" s="22"/>
      <c r="B99" s="17" t="s">
        <v>113</v>
      </c>
      <c r="C99" s="23">
        <v>4.425</v>
      </c>
      <c r="D99" s="13">
        <v>0.047</v>
      </c>
      <c r="E99" s="13">
        <v>0.5522997099827168</v>
      </c>
      <c r="F99" s="13">
        <v>0.5850987229406128</v>
      </c>
      <c r="G99" s="53"/>
      <c r="H99" s="49">
        <v>1.503</v>
      </c>
      <c r="I99" s="62">
        <v>57.522</v>
      </c>
      <c r="J99" s="62">
        <v>48.894</v>
      </c>
      <c r="K99" s="62">
        <v>2324.7678476694014</v>
      </c>
      <c r="L99" s="62">
        <v>2324.7678476694014</v>
      </c>
      <c r="M99" s="75">
        <v>1899</v>
      </c>
      <c r="N99" s="53">
        <v>1.200009883428354</v>
      </c>
      <c r="Q99" s="56"/>
      <c r="R99" s="56"/>
    </row>
    <row r="100" spans="1:18" s="37" customFormat="1" ht="12">
      <c r="A100" s="22"/>
      <c r="B100" s="17" t="s">
        <v>114</v>
      </c>
      <c r="C100" s="23">
        <v>0.754</v>
      </c>
      <c r="D100" s="15">
        <v>0.412</v>
      </c>
      <c r="E100" s="15">
        <v>0.8731020015709997</v>
      </c>
      <c r="F100" s="15">
        <v>0.47188071870030707</v>
      </c>
      <c r="G100" s="54"/>
      <c r="H100" s="50">
        <v>0.479</v>
      </c>
      <c r="I100" s="54">
        <v>133.222</v>
      </c>
      <c r="J100" s="54">
        <v>113.239</v>
      </c>
      <c r="K100" s="54">
        <v>643.8801404721781</v>
      </c>
      <c r="L100" s="54">
        <v>643.8801404721781</v>
      </c>
      <c r="M100" s="76">
        <v>605.7</v>
      </c>
      <c r="N100" s="54">
        <v>1.199981592663425</v>
      </c>
      <c r="Q100" s="56"/>
      <c r="R100" s="56"/>
    </row>
    <row r="101" spans="1:18" s="37" customFormat="1" ht="24">
      <c r="A101" s="22"/>
      <c r="B101" s="17" t="s">
        <v>115</v>
      </c>
      <c r="C101" s="23">
        <v>0.787</v>
      </c>
      <c r="D101" s="15">
        <v>0.787</v>
      </c>
      <c r="E101" s="15">
        <v>0.8568874269407009</v>
      </c>
      <c r="F101" s="15">
        <v>0.9184403636423794</v>
      </c>
      <c r="G101" s="54"/>
      <c r="H101" s="50">
        <v>0.19</v>
      </c>
      <c r="I101" s="54">
        <v>0</v>
      </c>
      <c r="J101" s="54">
        <v>0</v>
      </c>
      <c r="K101" s="54">
        <v>299.91228978823295</v>
      </c>
      <c r="L101" s="54">
        <v>299.91228978823295</v>
      </c>
      <c r="M101" s="76">
        <v>239.9</v>
      </c>
      <c r="N101" s="54">
        <v>1.1999884622657238</v>
      </c>
      <c r="Q101" s="56"/>
      <c r="R101" s="56"/>
    </row>
    <row r="102" spans="1:18" s="37" customFormat="1" ht="12">
      <c r="A102" s="22"/>
      <c r="B102" s="17" t="s">
        <v>116</v>
      </c>
      <c r="C102" s="23">
        <v>0.544</v>
      </c>
      <c r="D102" s="15">
        <v>0.448</v>
      </c>
      <c r="E102" s="15">
        <v>1.022376887330215</v>
      </c>
      <c r="F102" s="15">
        <v>0.43819456948981433</v>
      </c>
      <c r="G102" s="54"/>
      <c r="H102" s="50">
        <v>0.424</v>
      </c>
      <c r="I102" s="54">
        <v>142.144</v>
      </c>
      <c r="J102" s="54">
        <v>120.822</v>
      </c>
      <c r="K102" s="54">
        <v>548.4140865333881</v>
      </c>
      <c r="L102" s="54">
        <v>548.4140865333881</v>
      </c>
      <c r="M102" s="76">
        <v>535.4</v>
      </c>
      <c r="N102" s="54">
        <v>1.1999589219445028</v>
      </c>
      <c r="Q102" s="56"/>
      <c r="R102" s="56"/>
    </row>
    <row r="103" spans="1:18" s="37" customFormat="1" ht="12">
      <c r="A103" s="22"/>
      <c r="B103" s="17" t="s">
        <v>117</v>
      </c>
      <c r="C103" s="23">
        <v>2.61</v>
      </c>
      <c r="D103" s="15">
        <v>1.043</v>
      </c>
      <c r="E103" s="15">
        <v>0.6012882860898964</v>
      </c>
      <c r="F103" s="15">
        <v>1.7346088791825638</v>
      </c>
      <c r="G103" s="54"/>
      <c r="H103" s="50">
        <v>0</v>
      </c>
      <c r="I103" s="54">
        <v>0</v>
      </c>
      <c r="J103" s="54">
        <v>0</v>
      </c>
      <c r="K103" s="54">
        <v>0</v>
      </c>
      <c r="L103" s="54">
        <v>0</v>
      </c>
      <c r="M103" s="76">
        <v>0</v>
      </c>
      <c r="N103" s="54">
        <v>1.7346088791825638</v>
      </c>
      <c r="Q103" s="56"/>
      <c r="R103" s="56"/>
    </row>
    <row r="104" spans="1:18" s="37" customFormat="1" ht="12">
      <c r="A104" s="22"/>
      <c r="B104" s="17" t="s">
        <v>118</v>
      </c>
      <c r="C104" s="23">
        <v>1.773</v>
      </c>
      <c r="D104" s="15">
        <v>0.175</v>
      </c>
      <c r="E104" s="15">
        <v>0.6508571030341624</v>
      </c>
      <c r="F104" s="15">
        <v>0.26887622365060754</v>
      </c>
      <c r="G104" s="54"/>
      <c r="H104" s="50">
        <v>1.074</v>
      </c>
      <c r="I104" s="54">
        <v>603.546</v>
      </c>
      <c r="J104" s="54">
        <v>513.014</v>
      </c>
      <c r="K104" s="54">
        <v>1184.1631074211705</v>
      </c>
      <c r="L104" s="54">
        <v>1184.1631074211705</v>
      </c>
      <c r="M104" s="76">
        <v>1357.8</v>
      </c>
      <c r="N104" s="54">
        <v>1.2000125595757547</v>
      </c>
      <c r="Q104" s="56"/>
      <c r="R104" s="56"/>
    </row>
    <row r="105" spans="1:18" s="37" customFormat="1" ht="12">
      <c r="A105" s="26"/>
      <c r="B105" s="17" t="s">
        <v>119</v>
      </c>
      <c r="C105" s="23">
        <v>13.098</v>
      </c>
      <c r="D105" s="15">
        <v>0.302</v>
      </c>
      <c r="E105" s="15">
        <v>0.5118373512726638</v>
      </c>
      <c r="F105" s="15">
        <v>0.9900311871517166</v>
      </c>
      <c r="G105" s="54"/>
      <c r="H105" s="50">
        <v>1.408</v>
      </c>
      <c r="I105" s="54">
        <v>0</v>
      </c>
      <c r="J105" s="54">
        <v>0</v>
      </c>
      <c r="K105" s="54">
        <v>2223.3975270506403</v>
      </c>
      <c r="L105" s="54">
        <v>2223.3975270506403</v>
      </c>
      <c r="M105" s="76">
        <v>1778.7</v>
      </c>
      <c r="N105" s="54">
        <v>1.2000002335354947</v>
      </c>
      <c r="Q105" s="56"/>
      <c r="R105" s="56"/>
    </row>
    <row r="106" spans="1:18" s="3" customFormat="1" ht="12">
      <c r="A106" s="24" t="s">
        <v>120</v>
      </c>
      <c r="B106" s="25" t="s">
        <v>121</v>
      </c>
      <c r="C106" s="21">
        <v>11.211</v>
      </c>
      <c r="D106" s="32">
        <v>1.167</v>
      </c>
      <c r="E106" s="32">
        <v>0.591726435338677</v>
      </c>
      <c r="F106" s="32"/>
      <c r="G106" s="38"/>
      <c r="H106" s="51"/>
      <c r="I106" s="38">
        <v>0</v>
      </c>
      <c r="J106" s="38">
        <v>0</v>
      </c>
      <c r="K106" s="38">
        <v>166.04702163411844</v>
      </c>
      <c r="L106" s="38">
        <v>166.04702163411844</v>
      </c>
      <c r="M106" s="77">
        <v>132.8</v>
      </c>
      <c r="N106" s="38">
        <v>1.9880374096194997</v>
      </c>
      <c r="Q106" s="56"/>
      <c r="R106" s="56"/>
    </row>
    <row r="107" spans="1:18" s="37" customFormat="1" ht="12">
      <c r="A107" s="22"/>
      <c r="B107" s="17" t="s">
        <v>122</v>
      </c>
      <c r="C107" s="23">
        <v>7.515</v>
      </c>
      <c r="D107" s="15">
        <v>0.96</v>
      </c>
      <c r="E107" s="15">
        <v>0.6167482243922912</v>
      </c>
      <c r="F107" s="15">
        <v>1.5565508939177404</v>
      </c>
      <c r="G107" s="54"/>
      <c r="H107" s="50">
        <v>0</v>
      </c>
      <c r="I107" s="54">
        <v>0</v>
      </c>
      <c r="J107" s="54">
        <v>0</v>
      </c>
      <c r="K107" s="54">
        <v>0</v>
      </c>
      <c r="L107" s="54">
        <v>0</v>
      </c>
      <c r="M107" s="76">
        <v>0</v>
      </c>
      <c r="N107" s="54">
        <v>1.5565508939177404</v>
      </c>
      <c r="Q107" s="56"/>
      <c r="R107" s="56"/>
    </row>
    <row r="108" spans="1:18" s="37" customFormat="1" ht="12">
      <c r="A108" s="22"/>
      <c r="B108" s="17" t="s">
        <v>123</v>
      </c>
      <c r="C108" s="23">
        <v>1.251</v>
      </c>
      <c r="D108" s="15">
        <v>1.405</v>
      </c>
      <c r="E108" s="15">
        <v>0.9936166177082784</v>
      </c>
      <c r="F108" s="15">
        <v>1.4140262702535658</v>
      </c>
      <c r="G108" s="54"/>
      <c r="H108" s="50">
        <v>0</v>
      </c>
      <c r="I108" s="54">
        <v>0</v>
      </c>
      <c r="J108" s="54">
        <v>0</v>
      </c>
      <c r="K108" s="54">
        <v>0</v>
      </c>
      <c r="L108" s="54">
        <v>0</v>
      </c>
      <c r="M108" s="76">
        <v>0</v>
      </c>
      <c r="N108" s="54">
        <v>1.4140262702535658</v>
      </c>
      <c r="Q108" s="56"/>
      <c r="R108" s="56"/>
    </row>
    <row r="109" spans="1:18" s="37" customFormat="1" ht="12">
      <c r="A109" s="22"/>
      <c r="B109" s="17" t="s">
        <v>124</v>
      </c>
      <c r="C109" s="23">
        <v>0.727</v>
      </c>
      <c r="D109" s="15">
        <v>2.017</v>
      </c>
      <c r="E109" s="15">
        <v>1.322240634553361</v>
      </c>
      <c r="F109" s="15">
        <v>1.5254409426626956</v>
      </c>
      <c r="G109" s="54"/>
      <c r="H109" s="50">
        <v>0</v>
      </c>
      <c r="I109" s="54">
        <v>0</v>
      </c>
      <c r="J109" s="54">
        <v>0</v>
      </c>
      <c r="K109" s="54">
        <v>0</v>
      </c>
      <c r="L109" s="54">
        <v>0</v>
      </c>
      <c r="M109" s="76">
        <v>0</v>
      </c>
      <c r="N109" s="54">
        <v>1.5254409426626956</v>
      </c>
      <c r="Q109" s="56"/>
      <c r="R109" s="56"/>
    </row>
    <row r="110" spans="1:18" s="37" customFormat="1" ht="12">
      <c r="A110" s="22"/>
      <c r="B110" s="17" t="s">
        <v>125</v>
      </c>
      <c r="C110" s="23">
        <v>1.077</v>
      </c>
      <c r="D110" s="15">
        <v>1.529</v>
      </c>
      <c r="E110" s="15">
        <v>1.0672773392539723</v>
      </c>
      <c r="F110" s="15">
        <v>1.432617318633198</v>
      </c>
      <c r="G110" s="54"/>
      <c r="H110" s="50">
        <v>0</v>
      </c>
      <c r="I110" s="54">
        <v>0</v>
      </c>
      <c r="J110" s="54">
        <v>0</v>
      </c>
      <c r="K110" s="54">
        <v>0</v>
      </c>
      <c r="L110" s="54">
        <v>0</v>
      </c>
      <c r="M110" s="76">
        <v>0</v>
      </c>
      <c r="N110" s="54">
        <v>1.432617318633198</v>
      </c>
      <c r="Q110" s="56"/>
      <c r="R110" s="56"/>
    </row>
    <row r="111" spans="1:18" s="37" customFormat="1" ht="12">
      <c r="A111" s="22"/>
      <c r="B111" s="17" t="s">
        <v>295</v>
      </c>
      <c r="C111" s="23">
        <v>0.641</v>
      </c>
      <c r="D111" s="13">
        <v>1.549</v>
      </c>
      <c r="E111" s="13">
        <v>1.4275012110508871</v>
      </c>
      <c r="F111" s="13">
        <v>1.0851129147972272</v>
      </c>
      <c r="G111" s="53"/>
      <c r="H111" s="49">
        <v>0.105</v>
      </c>
      <c r="I111" s="62">
        <v>0</v>
      </c>
      <c r="J111" s="62">
        <v>0</v>
      </c>
      <c r="K111" s="62">
        <v>166.04702163411844</v>
      </c>
      <c r="L111" s="62">
        <v>166.04702163411844</v>
      </c>
      <c r="M111" s="75">
        <v>132.8</v>
      </c>
      <c r="N111" s="53">
        <v>1.199967465971794</v>
      </c>
      <c r="Q111" s="56"/>
      <c r="R111" s="56"/>
    </row>
    <row r="112" spans="1:18" s="3" customFormat="1" ht="12">
      <c r="A112" s="24" t="s">
        <v>126</v>
      </c>
      <c r="B112" s="25" t="s">
        <v>127</v>
      </c>
      <c r="C112" s="21">
        <v>17.333999999999996</v>
      </c>
      <c r="D112" s="32">
        <v>1.107</v>
      </c>
      <c r="E112" s="32">
        <v>0.5705870793101901</v>
      </c>
      <c r="F112" s="32"/>
      <c r="G112" s="38"/>
      <c r="H112" s="51"/>
      <c r="I112" s="38">
        <v>240.018</v>
      </c>
      <c r="J112" s="38">
        <v>204.015</v>
      </c>
      <c r="K112" s="38">
        <v>3573.7740161657557</v>
      </c>
      <c r="L112" s="38">
        <v>3573.7740161657557</v>
      </c>
      <c r="M112" s="77">
        <f>SUM(M113:M122)</f>
        <v>3022.2000000000003</v>
      </c>
      <c r="N112" s="38">
        <v>2.1819273886415975</v>
      </c>
      <c r="Q112" s="56"/>
      <c r="R112" s="56"/>
    </row>
    <row r="113" spans="1:18" s="37" customFormat="1" ht="12">
      <c r="A113" s="22"/>
      <c r="B113" s="17" t="s">
        <v>128</v>
      </c>
      <c r="C113" s="23">
        <v>1.455</v>
      </c>
      <c r="D113" s="15">
        <v>0.867</v>
      </c>
      <c r="E113" s="15">
        <v>0.9296917853451971</v>
      </c>
      <c r="F113" s="15">
        <v>0.93256712995273</v>
      </c>
      <c r="G113" s="54"/>
      <c r="H113" s="50">
        <v>0.362</v>
      </c>
      <c r="I113" s="54">
        <v>0</v>
      </c>
      <c r="J113" s="54">
        <v>0</v>
      </c>
      <c r="K113" s="54">
        <v>571.4025000134102</v>
      </c>
      <c r="L113" s="54">
        <v>571.4025000134102</v>
      </c>
      <c r="M113" s="76">
        <v>457.1</v>
      </c>
      <c r="N113" s="54">
        <v>1.1999988299215327</v>
      </c>
      <c r="Q113" s="56"/>
      <c r="R113" s="56"/>
    </row>
    <row r="114" spans="1:18" s="37" customFormat="1" ht="12">
      <c r="A114" s="22"/>
      <c r="B114" s="17" t="s">
        <v>129</v>
      </c>
      <c r="C114" s="23">
        <v>0.516</v>
      </c>
      <c r="D114" s="15">
        <v>1.243</v>
      </c>
      <c r="E114" s="15">
        <v>1.6430581537499287</v>
      </c>
      <c r="F114" s="15">
        <v>0.7565161325319609</v>
      </c>
      <c r="G114" s="54"/>
      <c r="H114" s="50">
        <v>0.376</v>
      </c>
      <c r="I114" s="54">
        <v>0</v>
      </c>
      <c r="J114" s="54">
        <v>0</v>
      </c>
      <c r="K114" s="54">
        <v>593.8897460405924</v>
      </c>
      <c r="L114" s="54">
        <v>593.8897460405924</v>
      </c>
      <c r="M114" s="76">
        <v>475.1</v>
      </c>
      <c r="N114" s="54">
        <v>1.2000076570872038</v>
      </c>
      <c r="Q114" s="56"/>
      <c r="R114" s="56"/>
    </row>
    <row r="115" spans="1:18" s="37" customFormat="1" ht="12">
      <c r="A115" s="22"/>
      <c r="B115" s="17" t="s">
        <v>130</v>
      </c>
      <c r="C115" s="23">
        <v>2.398</v>
      </c>
      <c r="D115" s="15">
        <v>0.826</v>
      </c>
      <c r="E115" s="15">
        <v>0.7755362037639353</v>
      </c>
      <c r="F115" s="15">
        <v>1.0650695557359502</v>
      </c>
      <c r="G115" s="54"/>
      <c r="H115" s="50">
        <v>0.251</v>
      </c>
      <c r="I115" s="54">
        <v>0</v>
      </c>
      <c r="J115" s="54">
        <v>0</v>
      </c>
      <c r="K115" s="54">
        <v>396.3570338089347</v>
      </c>
      <c r="L115" s="54">
        <v>396.3570338089347</v>
      </c>
      <c r="M115" s="76">
        <v>317.1</v>
      </c>
      <c r="N115" s="54">
        <v>1.2000146268307466</v>
      </c>
      <c r="Q115" s="56"/>
      <c r="R115" s="56"/>
    </row>
    <row r="116" spans="1:18" s="37" customFormat="1" ht="12">
      <c r="A116" s="22"/>
      <c r="B116" s="17" t="s">
        <v>131</v>
      </c>
      <c r="C116" s="23">
        <v>4.729</v>
      </c>
      <c r="D116" s="15">
        <v>1.359</v>
      </c>
      <c r="E116" s="15">
        <v>0.6582941239121253</v>
      </c>
      <c r="F116" s="15">
        <v>2.0644267518654185</v>
      </c>
      <c r="G116" s="54"/>
      <c r="H116" s="50">
        <v>0</v>
      </c>
      <c r="I116" s="54">
        <v>0</v>
      </c>
      <c r="J116" s="54">
        <v>0</v>
      </c>
      <c r="K116" s="54">
        <v>0</v>
      </c>
      <c r="L116" s="54">
        <v>0</v>
      </c>
      <c r="M116" s="76"/>
      <c r="N116" s="54">
        <v>2.0644267518654185</v>
      </c>
      <c r="Q116" s="56"/>
      <c r="R116" s="56"/>
    </row>
    <row r="117" spans="1:18" s="37" customFormat="1" ht="12">
      <c r="A117" s="22"/>
      <c r="B117" s="17" t="s">
        <v>132</v>
      </c>
      <c r="C117" s="23">
        <v>1.168</v>
      </c>
      <c r="D117" s="15">
        <v>1.362</v>
      </c>
      <c r="E117" s="15">
        <v>1.0260160703520111</v>
      </c>
      <c r="F117" s="15">
        <v>1.3274645878916085</v>
      </c>
      <c r="G117" s="54"/>
      <c r="H117" s="50">
        <v>0</v>
      </c>
      <c r="I117" s="54">
        <v>0</v>
      </c>
      <c r="J117" s="54">
        <v>0</v>
      </c>
      <c r="K117" s="54">
        <v>0</v>
      </c>
      <c r="L117" s="54">
        <v>0</v>
      </c>
      <c r="M117" s="76">
        <v>0</v>
      </c>
      <c r="N117" s="54">
        <v>1.3274645878916085</v>
      </c>
      <c r="Q117" s="56"/>
      <c r="R117" s="56"/>
    </row>
    <row r="118" spans="1:18" s="37" customFormat="1" ht="12">
      <c r="A118" s="22"/>
      <c r="B118" s="17" t="s">
        <v>133</v>
      </c>
      <c r="C118" s="23">
        <v>0.697</v>
      </c>
      <c r="D118" s="15">
        <v>1.708</v>
      </c>
      <c r="E118" s="15">
        <v>1.3560092923566949</v>
      </c>
      <c r="F118" s="15">
        <v>1.2595783890474364</v>
      </c>
      <c r="G118" s="54"/>
      <c r="H118" s="50">
        <v>0</v>
      </c>
      <c r="I118" s="54">
        <v>0</v>
      </c>
      <c r="J118" s="54">
        <v>0</v>
      </c>
      <c r="K118" s="54">
        <v>0</v>
      </c>
      <c r="L118" s="54">
        <v>0</v>
      </c>
      <c r="M118" s="76">
        <v>0</v>
      </c>
      <c r="N118" s="54">
        <v>1.2595783890474364</v>
      </c>
      <c r="Q118" s="56"/>
      <c r="R118" s="56"/>
    </row>
    <row r="119" spans="1:18" s="37" customFormat="1" ht="12">
      <c r="A119" s="22"/>
      <c r="B119" s="17" t="s">
        <v>134</v>
      </c>
      <c r="C119" s="23">
        <v>1.626</v>
      </c>
      <c r="D119" s="15">
        <v>1.414</v>
      </c>
      <c r="E119" s="15">
        <v>0.8884656799501981</v>
      </c>
      <c r="F119" s="15">
        <v>1.591507732835848</v>
      </c>
      <c r="G119" s="54"/>
      <c r="H119" s="50">
        <v>0</v>
      </c>
      <c r="I119" s="54">
        <v>0</v>
      </c>
      <c r="J119" s="54">
        <v>0</v>
      </c>
      <c r="K119" s="54">
        <v>0</v>
      </c>
      <c r="L119" s="54">
        <v>0</v>
      </c>
      <c r="M119" s="76">
        <v>0</v>
      </c>
      <c r="N119" s="54">
        <v>1.591507732835848</v>
      </c>
      <c r="Q119" s="56"/>
      <c r="R119" s="56"/>
    </row>
    <row r="120" spans="1:18" s="37" customFormat="1" ht="12">
      <c r="A120" s="22"/>
      <c r="B120" s="17" t="s">
        <v>135</v>
      </c>
      <c r="C120" s="23">
        <v>0.547</v>
      </c>
      <c r="D120" s="15">
        <v>1.04</v>
      </c>
      <c r="E120" s="15">
        <v>1.5804134443038935</v>
      </c>
      <c r="F120" s="15">
        <v>0.6580556523031078</v>
      </c>
      <c r="G120" s="54"/>
      <c r="H120" s="50">
        <v>0.469</v>
      </c>
      <c r="I120" s="54">
        <v>0</v>
      </c>
      <c r="J120" s="54">
        <v>0</v>
      </c>
      <c r="K120" s="54">
        <v>740.0108664851781</v>
      </c>
      <c r="L120" s="54">
        <v>740.0108664851781</v>
      </c>
      <c r="M120" s="76">
        <v>592</v>
      </c>
      <c r="N120" s="54">
        <v>1.1999920419679109</v>
      </c>
      <c r="Q120" s="56"/>
      <c r="R120" s="56"/>
    </row>
    <row r="121" spans="1:18" s="37" customFormat="1" ht="24">
      <c r="A121" s="22"/>
      <c r="B121" s="17" t="s">
        <v>136</v>
      </c>
      <c r="C121" s="23">
        <v>2.833</v>
      </c>
      <c r="D121" s="15">
        <v>0.92</v>
      </c>
      <c r="E121" s="15">
        <v>0.7390143143548313</v>
      </c>
      <c r="F121" s="15">
        <v>1.2449014614868068</v>
      </c>
      <c r="G121" s="54"/>
      <c r="H121" s="50">
        <v>0</v>
      </c>
      <c r="I121" s="54">
        <v>0</v>
      </c>
      <c r="J121" s="54">
        <v>0</v>
      </c>
      <c r="K121" s="54">
        <v>0</v>
      </c>
      <c r="L121" s="54">
        <v>0</v>
      </c>
      <c r="M121" s="76">
        <v>0</v>
      </c>
      <c r="N121" s="54">
        <v>1.2449014614868068</v>
      </c>
      <c r="Q121" s="56"/>
      <c r="R121" s="56"/>
    </row>
    <row r="122" spans="1:18" s="37" customFormat="1" ht="12">
      <c r="A122" s="26"/>
      <c r="B122" s="17" t="s">
        <v>137</v>
      </c>
      <c r="C122" s="23">
        <v>1.365</v>
      </c>
      <c r="D122" s="15">
        <v>0.462</v>
      </c>
      <c r="E122" s="15">
        <v>0.9555385743840512</v>
      </c>
      <c r="F122" s="15">
        <v>0.48349696431440187</v>
      </c>
      <c r="G122" s="54"/>
      <c r="H122" s="50">
        <v>0.935</v>
      </c>
      <c r="I122" s="54">
        <v>240.018</v>
      </c>
      <c r="J122" s="54">
        <v>204.015</v>
      </c>
      <c r="K122" s="54">
        <v>1272.1138698176403</v>
      </c>
      <c r="L122" s="54">
        <v>1272.1138698176403</v>
      </c>
      <c r="M122" s="76">
        <v>1180.9</v>
      </c>
      <c r="N122" s="54">
        <v>1.1999859867844862</v>
      </c>
      <c r="Q122" s="56"/>
      <c r="R122" s="56"/>
    </row>
    <row r="123" spans="1:18" s="3" customFormat="1" ht="12">
      <c r="A123" s="27">
        <v>11</v>
      </c>
      <c r="B123" s="25" t="s">
        <v>138</v>
      </c>
      <c r="C123" s="21">
        <v>6.247</v>
      </c>
      <c r="D123" s="32">
        <v>2.025</v>
      </c>
      <c r="E123" s="32">
        <v>0.8552792178248899</v>
      </c>
      <c r="F123" s="32"/>
      <c r="G123" s="38"/>
      <c r="H123" s="51"/>
      <c r="I123" s="38">
        <v>0</v>
      </c>
      <c r="J123" s="38">
        <v>0</v>
      </c>
      <c r="K123" s="38">
        <v>354.5321606952662</v>
      </c>
      <c r="L123" s="38">
        <v>354.5321606952662</v>
      </c>
      <c r="M123" s="77">
        <f>SUM(M124:M129)</f>
        <v>283.59999999999997</v>
      </c>
      <c r="N123" s="38">
        <v>2.4096538603627375</v>
      </c>
      <c r="Q123" s="56"/>
      <c r="R123" s="56"/>
    </row>
    <row r="124" spans="1:18" s="37" customFormat="1" ht="12">
      <c r="A124" s="22"/>
      <c r="B124" s="17" t="s">
        <v>139</v>
      </c>
      <c r="C124" s="23">
        <v>0.423</v>
      </c>
      <c r="D124" s="15">
        <v>1.219</v>
      </c>
      <c r="E124" s="15">
        <v>1.165627717125301</v>
      </c>
      <c r="F124" s="15">
        <v>1.0457884469376955</v>
      </c>
      <c r="G124" s="54"/>
      <c r="H124" s="50">
        <v>0.076</v>
      </c>
      <c r="I124" s="54">
        <v>0</v>
      </c>
      <c r="J124" s="54">
        <v>0</v>
      </c>
      <c r="K124" s="54">
        <v>120.09986198199765</v>
      </c>
      <c r="L124" s="54">
        <v>120.09986198199765</v>
      </c>
      <c r="M124" s="76">
        <v>96.1</v>
      </c>
      <c r="N124" s="54">
        <v>1.2000001772189421</v>
      </c>
      <c r="Q124" s="56"/>
      <c r="R124" s="56"/>
    </row>
    <row r="125" spans="1:18" s="37" customFormat="1" ht="12">
      <c r="A125" s="22"/>
      <c r="B125" s="17" t="s">
        <v>140</v>
      </c>
      <c r="C125" s="23">
        <v>0.435</v>
      </c>
      <c r="D125" s="15">
        <v>1.204</v>
      </c>
      <c r="E125" s="15">
        <v>1.1531732591029238</v>
      </c>
      <c r="F125" s="15">
        <v>1.0440755458868474</v>
      </c>
      <c r="G125" s="54"/>
      <c r="H125" s="50">
        <v>0.078</v>
      </c>
      <c r="I125" s="54">
        <v>0</v>
      </c>
      <c r="J125" s="54">
        <v>0</v>
      </c>
      <c r="K125" s="54">
        <v>123.54450007594107</v>
      </c>
      <c r="L125" s="54">
        <v>123.54450007594107</v>
      </c>
      <c r="M125" s="76">
        <v>98.8</v>
      </c>
      <c r="N125" s="54">
        <v>1.199943836835757</v>
      </c>
      <c r="Q125" s="56"/>
      <c r="R125" s="56"/>
    </row>
    <row r="126" spans="1:18" s="37" customFormat="1" ht="12">
      <c r="A126" s="22"/>
      <c r="B126" s="17" t="s">
        <v>141</v>
      </c>
      <c r="C126" s="23">
        <v>3.963</v>
      </c>
      <c r="D126" s="15">
        <v>2.375</v>
      </c>
      <c r="E126" s="15">
        <v>0.45051200181928974</v>
      </c>
      <c r="F126" s="15">
        <v>5.2717796427378305</v>
      </c>
      <c r="G126" s="54"/>
      <c r="H126" s="50">
        <v>0</v>
      </c>
      <c r="I126" s="54">
        <v>0</v>
      </c>
      <c r="J126" s="54">
        <v>0</v>
      </c>
      <c r="K126" s="54">
        <v>0</v>
      </c>
      <c r="L126" s="54">
        <v>0</v>
      </c>
      <c r="M126" s="76">
        <v>0</v>
      </c>
      <c r="N126" s="54">
        <v>5.2717796427378305</v>
      </c>
      <c r="Q126" s="56"/>
      <c r="R126" s="56"/>
    </row>
    <row r="127" spans="1:18" s="37" customFormat="1" ht="12">
      <c r="A127" s="22"/>
      <c r="B127" s="17" t="s">
        <v>142</v>
      </c>
      <c r="C127" s="23">
        <v>0.525</v>
      </c>
      <c r="D127" s="15">
        <v>1.891</v>
      </c>
      <c r="E127" s="15">
        <v>0.8323498825660066</v>
      </c>
      <c r="F127" s="15">
        <v>2.271881139900372</v>
      </c>
      <c r="G127" s="54"/>
      <c r="H127" s="50">
        <v>0</v>
      </c>
      <c r="I127" s="54">
        <v>0</v>
      </c>
      <c r="J127" s="54">
        <v>0</v>
      </c>
      <c r="K127" s="54">
        <v>0</v>
      </c>
      <c r="L127" s="54">
        <v>0</v>
      </c>
      <c r="M127" s="76">
        <v>0</v>
      </c>
      <c r="N127" s="54">
        <v>2.271881139900372</v>
      </c>
      <c r="Q127" s="56"/>
      <c r="R127" s="56"/>
    </row>
    <row r="128" spans="1:18" s="37" customFormat="1" ht="12">
      <c r="A128" s="22"/>
      <c r="B128" s="17" t="s">
        <v>143</v>
      </c>
      <c r="C128" s="23">
        <v>0.452</v>
      </c>
      <c r="D128" s="15">
        <v>1.466</v>
      </c>
      <c r="E128" s="15">
        <v>1.1363930391236055</v>
      </c>
      <c r="F128" s="15">
        <v>1.290046620780597</v>
      </c>
      <c r="G128" s="54"/>
      <c r="H128" s="50">
        <v>0</v>
      </c>
      <c r="I128" s="54">
        <v>0</v>
      </c>
      <c r="J128" s="54">
        <v>0</v>
      </c>
      <c r="K128" s="54">
        <v>0</v>
      </c>
      <c r="L128" s="54">
        <v>0</v>
      </c>
      <c r="M128" s="76">
        <v>0</v>
      </c>
      <c r="N128" s="54">
        <v>1.290046620780597</v>
      </c>
      <c r="Q128" s="56"/>
      <c r="R128" s="56"/>
    </row>
    <row r="129" spans="1:18" s="37" customFormat="1" ht="12">
      <c r="A129" s="22"/>
      <c r="B129" s="17" t="s">
        <v>144</v>
      </c>
      <c r="C129" s="23">
        <v>0.449</v>
      </c>
      <c r="D129" s="15">
        <v>1.211</v>
      </c>
      <c r="E129" s="15">
        <v>1.1394625848595366</v>
      </c>
      <c r="F129" s="15">
        <v>1.062781714898767</v>
      </c>
      <c r="G129" s="54"/>
      <c r="H129" s="50">
        <v>0.07</v>
      </c>
      <c r="I129" s="54">
        <v>0</v>
      </c>
      <c r="J129" s="54">
        <v>0</v>
      </c>
      <c r="K129" s="54">
        <v>110.88779863732746</v>
      </c>
      <c r="L129" s="54">
        <v>110.88779863732746</v>
      </c>
      <c r="M129" s="76">
        <v>88.7</v>
      </c>
      <c r="N129" s="54">
        <v>1.2000150985958995</v>
      </c>
      <c r="Q129" s="56"/>
      <c r="R129" s="56"/>
    </row>
    <row r="130" spans="1:18" s="3" customFormat="1" ht="12">
      <c r="A130" s="24" t="s">
        <v>145</v>
      </c>
      <c r="B130" s="25" t="s">
        <v>146</v>
      </c>
      <c r="C130" s="21">
        <v>9.5</v>
      </c>
      <c r="D130" s="32">
        <v>1.187</v>
      </c>
      <c r="E130" s="32">
        <v>1.010994421021454</v>
      </c>
      <c r="F130" s="32"/>
      <c r="G130" s="38"/>
      <c r="H130" s="51"/>
      <c r="I130" s="38">
        <v>174.652</v>
      </c>
      <c r="J130" s="38">
        <v>148.455</v>
      </c>
      <c r="K130" s="38">
        <v>1495.981382518281</v>
      </c>
      <c r="L130" s="38">
        <v>1495.981382518281</v>
      </c>
      <c r="M130" s="77">
        <f>SUM(M131:M138)</f>
        <v>1315.6</v>
      </c>
      <c r="N130" s="38">
        <v>1.2824866655428233</v>
      </c>
      <c r="Q130" s="56"/>
      <c r="R130" s="56"/>
    </row>
    <row r="131" spans="1:18" s="37" customFormat="1" ht="12">
      <c r="A131" s="22"/>
      <c r="B131" s="17" t="s">
        <v>147</v>
      </c>
      <c r="C131" s="23">
        <v>0.622</v>
      </c>
      <c r="D131" s="15">
        <v>1.833</v>
      </c>
      <c r="E131" s="15">
        <v>0.9339600909408182</v>
      </c>
      <c r="F131" s="15">
        <v>1.9626106273486912</v>
      </c>
      <c r="G131" s="54"/>
      <c r="H131" s="50">
        <v>0</v>
      </c>
      <c r="I131" s="54">
        <v>0</v>
      </c>
      <c r="J131" s="54">
        <v>0</v>
      </c>
      <c r="K131" s="54">
        <v>0</v>
      </c>
      <c r="L131" s="54">
        <v>0</v>
      </c>
      <c r="M131" s="76">
        <v>0</v>
      </c>
      <c r="N131" s="54">
        <v>1.9626106273486912</v>
      </c>
      <c r="Q131" s="56"/>
      <c r="R131" s="56"/>
    </row>
    <row r="132" spans="1:18" s="37" customFormat="1" ht="12">
      <c r="A132" s="22"/>
      <c r="B132" s="17" t="s">
        <v>148</v>
      </c>
      <c r="C132" s="23">
        <v>0.559</v>
      </c>
      <c r="D132" s="15">
        <v>0.448</v>
      </c>
      <c r="E132" s="15">
        <v>0.9856065488163108</v>
      </c>
      <c r="F132" s="15">
        <v>0.454542434339582</v>
      </c>
      <c r="G132" s="54"/>
      <c r="H132" s="50">
        <v>0.411</v>
      </c>
      <c r="I132" s="54">
        <v>126.583</v>
      </c>
      <c r="J132" s="54">
        <v>107.596</v>
      </c>
      <c r="K132" s="54">
        <v>541.1335477885851</v>
      </c>
      <c r="L132" s="54">
        <v>541.1335477885851</v>
      </c>
      <c r="M132" s="76">
        <v>519</v>
      </c>
      <c r="N132" s="54">
        <v>1.1999660465248971</v>
      </c>
      <c r="Q132" s="56"/>
      <c r="R132" s="56"/>
    </row>
    <row r="133" spans="1:18" s="37" customFormat="1" ht="12">
      <c r="A133" s="22"/>
      <c r="B133" s="17" t="s">
        <v>76</v>
      </c>
      <c r="C133" s="23">
        <v>3.657</v>
      </c>
      <c r="D133" s="15">
        <v>1.148</v>
      </c>
      <c r="E133" s="15">
        <v>0.5536432695131809</v>
      </c>
      <c r="F133" s="15">
        <v>2.073537353771929</v>
      </c>
      <c r="G133" s="54"/>
      <c r="H133" s="50">
        <v>0</v>
      </c>
      <c r="I133" s="54">
        <v>0</v>
      </c>
      <c r="J133" s="54">
        <v>0</v>
      </c>
      <c r="K133" s="54">
        <v>0</v>
      </c>
      <c r="L133" s="54">
        <v>0</v>
      </c>
      <c r="M133" s="76">
        <v>0</v>
      </c>
      <c r="N133" s="54">
        <v>2.073537353771929</v>
      </c>
      <c r="Q133" s="56"/>
      <c r="R133" s="56"/>
    </row>
    <row r="134" spans="1:18" s="37" customFormat="1" ht="12">
      <c r="A134" s="22"/>
      <c r="B134" s="17" t="s">
        <v>149</v>
      </c>
      <c r="C134" s="23">
        <v>0.529</v>
      </c>
      <c r="D134" s="15">
        <v>1.492</v>
      </c>
      <c r="E134" s="15">
        <v>1.014523730199474</v>
      </c>
      <c r="F134" s="15">
        <v>1.4706408096601598</v>
      </c>
      <c r="G134" s="54"/>
      <c r="H134" s="50">
        <v>0</v>
      </c>
      <c r="I134" s="54">
        <v>0</v>
      </c>
      <c r="J134" s="54">
        <v>0</v>
      </c>
      <c r="K134" s="54">
        <v>0</v>
      </c>
      <c r="L134" s="54">
        <v>0</v>
      </c>
      <c r="M134" s="76">
        <v>0</v>
      </c>
      <c r="N134" s="54">
        <v>1.4706408096601598</v>
      </c>
      <c r="Q134" s="56"/>
      <c r="R134" s="56"/>
    </row>
    <row r="135" spans="1:18" s="37" customFormat="1" ht="24">
      <c r="A135" s="22"/>
      <c r="B135" s="17" t="s">
        <v>150</v>
      </c>
      <c r="C135" s="23">
        <v>0.452</v>
      </c>
      <c r="D135" s="15">
        <v>1.26</v>
      </c>
      <c r="E135" s="15">
        <v>2.212214911472032</v>
      </c>
      <c r="F135" s="15">
        <v>0.569564915897607</v>
      </c>
      <c r="G135" s="54"/>
      <c r="H135" s="50">
        <v>0.63</v>
      </c>
      <c r="I135" s="54">
        <v>48.069</v>
      </c>
      <c r="J135" s="54">
        <v>40.859</v>
      </c>
      <c r="K135" s="54">
        <v>954.8478347296957</v>
      </c>
      <c r="L135" s="54">
        <v>954.8478347296957</v>
      </c>
      <c r="M135" s="76">
        <v>796.6</v>
      </c>
      <c r="N135" s="54">
        <v>1.1999956725682297</v>
      </c>
      <c r="Q135" s="56"/>
      <c r="R135" s="56"/>
    </row>
    <row r="136" spans="1:18" s="37" customFormat="1" ht="12">
      <c r="A136" s="22"/>
      <c r="B136" s="17" t="s">
        <v>151</v>
      </c>
      <c r="C136" s="23">
        <v>0.564</v>
      </c>
      <c r="D136" s="15">
        <v>1.255</v>
      </c>
      <c r="E136" s="15">
        <v>0.9810861029085999</v>
      </c>
      <c r="F136" s="15">
        <v>1.2791945541572087</v>
      </c>
      <c r="G136" s="54"/>
      <c r="H136" s="50">
        <v>0</v>
      </c>
      <c r="I136" s="54">
        <v>0</v>
      </c>
      <c r="J136" s="54">
        <v>0</v>
      </c>
      <c r="K136" s="54">
        <v>0</v>
      </c>
      <c r="L136" s="54">
        <v>0</v>
      </c>
      <c r="M136" s="76">
        <v>0</v>
      </c>
      <c r="N136" s="54">
        <v>1.2791945541572087</v>
      </c>
      <c r="Q136" s="56"/>
      <c r="R136" s="56"/>
    </row>
    <row r="137" spans="1:18" s="37" customFormat="1" ht="12">
      <c r="A137" s="22"/>
      <c r="B137" s="17" t="s">
        <v>152</v>
      </c>
      <c r="C137" s="23">
        <v>0.838</v>
      </c>
      <c r="D137" s="15">
        <v>1.587</v>
      </c>
      <c r="E137" s="15">
        <v>0.8158406093762758</v>
      </c>
      <c r="F137" s="15">
        <v>1.9452329067233964</v>
      </c>
      <c r="G137" s="54"/>
      <c r="H137" s="50">
        <v>0</v>
      </c>
      <c r="I137" s="54">
        <v>0</v>
      </c>
      <c r="J137" s="54">
        <v>0</v>
      </c>
      <c r="K137" s="54">
        <v>0</v>
      </c>
      <c r="L137" s="54">
        <v>0</v>
      </c>
      <c r="M137" s="76">
        <v>0</v>
      </c>
      <c r="N137" s="54">
        <v>1.9452329067233964</v>
      </c>
      <c r="Q137" s="56"/>
      <c r="R137" s="56"/>
    </row>
    <row r="138" spans="1:18" s="37" customFormat="1" ht="12">
      <c r="A138" s="22"/>
      <c r="B138" s="17" t="s">
        <v>153</v>
      </c>
      <c r="C138" s="23">
        <v>2.279</v>
      </c>
      <c r="D138" s="15">
        <v>1.004</v>
      </c>
      <c r="E138" s="15">
        <v>0.6007716066353429</v>
      </c>
      <c r="F138" s="15">
        <v>1.671184172006666</v>
      </c>
      <c r="G138" s="54"/>
      <c r="H138" s="50">
        <v>0</v>
      </c>
      <c r="I138" s="54">
        <v>0</v>
      </c>
      <c r="J138" s="54">
        <v>0</v>
      </c>
      <c r="K138" s="54">
        <v>0</v>
      </c>
      <c r="L138" s="54">
        <v>0</v>
      </c>
      <c r="M138" s="76">
        <v>0</v>
      </c>
      <c r="N138" s="54">
        <v>1.671184172006666</v>
      </c>
      <c r="Q138" s="56"/>
      <c r="R138" s="56"/>
    </row>
    <row r="139" spans="1:18" s="3" customFormat="1" ht="24">
      <c r="A139" s="24" t="s">
        <v>296</v>
      </c>
      <c r="B139" s="25" t="s">
        <v>154</v>
      </c>
      <c r="C139" s="21">
        <v>21.891999999999996</v>
      </c>
      <c r="D139" s="9">
        <v>0.856</v>
      </c>
      <c r="E139" s="9">
        <v>0.9517919880946605</v>
      </c>
      <c r="F139" s="9"/>
      <c r="G139" s="52"/>
      <c r="H139" s="48"/>
      <c r="I139" s="60">
        <v>1037.194</v>
      </c>
      <c r="J139" s="60">
        <v>881.615</v>
      </c>
      <c r="K139" s="60">
        <v>6760.224945298701</v>
      </c>
      <c r="L139" s="60">
        <v>6760.224945298701</v>
      </c>
      <c r="M139" s="74">
        <f>SUM(M140:M154)</f>
        <v>6404.7</v>
      </c>
      <c r="N139" s="52">
        <v>1.1315458027908696</v>
      </c>
      <c r="Q139" s="56"/>
      <c r="R139" s="56"/>
    </row>
    <row r="140" spans="1:18" s="37" customFormat="1" ht="12">
      <c r="A140" s="22"/>
      <c r="B140" s="17" t="s">
        <v>155</v>
      </c>
      <c r="C140" s="23">
        <v>1.457</v>
      </c>
      <c r="D140" s="15">
        <v>0.78</v>
      </c>
      <c r="E140" s="15">
        <v>0.6516107780574355</v>
      </c>
      <c r="F140" s="15">
        <v>1.1870336069721177</v>
      </c>
      <c r="G140" s="54"/>
      <c r="H140" s="50">
        <v>0.012</v>
      </c>
      <c r="I140" s="54">
        <v>0</v>
      </c>
      <c r="J140" s="54">
        <v>0</v>
      </c>
      <c r="K140" s="54">
        <v>19.444301949482682</v>
      </c>
      <c r="L140" s="54">
        <v>19.444301949482682</v>
      </c>
      <c r="M140" s="76">
        <v>57.8</v>
      </c>
      <c r="N140" s="54">
        <v>1.199970457335502</v>
      </c>
      <c r="Q140" s="56"/>
      <c r="R140" s="56"/>
    </row>
    <row r="141" spans="1:18" s="37" customFormat="1" ht="12">
      <c r="A141" s="22"/>
      <c r="B141" s="17" t="s">
        <v>156</v>
      </c>
      <c r="C141" s="23">
        <v>0.635</v>
      </c>
      <c r="D141" s="15">
        <v>0.641</v>
      </c>
      <c r="E141" s="15">
        <v>0.8974859330574035</v>
      </c>
      <c r="F141" s="15">
        <v>0.6142173224000843</v>
      </c>
      <c r="G141" s="54"/>
      <c r="H141" s="50">
        <v>0.334</v>
      </c>
      <c r="I141" s="54">
        <v>0</v>
      </c>
      <c r="J141" s="54">
        <v>0</v>
      </c>
      <c r="K141" s="54">
        <v>527.306669671241</v>
      </c>
      <c r="L141" s="54">
        <v>527.306669671241</v>
      </c>
      <c r="M141" s="76">
        <v>421.8</v>
      </c>
      <c r="N141" s="54">
        <v>1.1999925906913318</v>
      </c>
      <c r="Q141" s="56"/>
      <c r="R141" s="56"/>
    </row>
    <row r="142" spans="1:18" s="37" customFormat="1" ht="12">
      <c r="A142" s="22"/>
      <c r="B142" s="17" t="s">
        <v>157</v>
      </c>
      <c r="C142" s="23">
        <v>8.948</v>
      </c>
      <c r="D142" s="15">
        <v>1.186</v>
      </c>
      <c r="E142" s="15">
        <v>0.4957666037460962</v>
      </c>
      <c r="F142" s="15">
        <v>2.3922547243771235</v>
      </c>
      <c r="G142" s="54"/>
      <c r="H142" s="50">
        <v>0</v>
      </c>
      <c r="I142" s="54">
        <v>0</v>
      </c>
      <c r="J142" s="54">
        <v>0</v>
      </c>
      <c r="K142" s="54">
        <v>0</v>
      </c>
      <c r="L142" s="54">
        <v>0</v>
      </c>
      <c r="M142" s="76">
        <v>0</v>
      </c>
      <c r="N142" s="54">
        <v>2.3922547243771235</v>
      </c>
      <c r="Q142" s="56"/>
      <c r="R142" s="56"/>
    </row>
    <row r="143" spans="1:18" s="37" customFormat="1" ht="12">
      <c r="A143" s="22"/>
      <c r="B143" s="17" t="s">
        <v>158</v>
      </c>
      <c r="C143" s="23">
        <v>1.579</v>
      </c>
      <c r="D143" s="15">
        <v>0.579</v>
      </c>
      <c r="E143" s="15">
        <v>0.6369352324937432</v>
      </c>
      <c r="F143" s="15">
        <v>0.8090406221258731</v>
      </c>
      <c r="G143" s="54"/>
      <c r="H143" s="50">
        <v>0.393</v>
      </c>
      <c r="I143" s="54">
        <v>0</v>
      </c>
      <c r="J143" s="54">
        <v>0</v>
      </c>
      <c r="K143" s="54">
        <v>621.0612054472441</v>
      </c>
      <c r="L143" s="54">
        <v>621.0612054472441</v>
      </c>
      <c r="M143" s="76">
        <v>522.6</v>
      </c>
      <c r="N143" s="54">
        <v>1.2000244212552278</v>
      </c>
      <c r="Q143" s="56"/>
      <c r="R143" s="56"/>
    </row>
    <row r="144" spans="1:18" s="37" customFormat="1" ht="12">
      <c r="A144" s="22"/>
      <c r="B144" s="17" t="s">
        <v>159</v>
      </c>
      <c r="C144" s="23">
        <v>0.532</v>
      </c>
      <c r="D144" s="15">
        <v>0.566</v>
      </c>
      <c r="E144" s="15">
        <v>0.9818636894602727</v>
      </c>
      <c r="F144" s="15">
        <v>0.5664547625863712</v>
      </c>
      <c r="G144" s="54"/>
      <c r="H144" s="50">
        <v>0.331</v>
      </c>
      <c r="I144" s="54">
        <v>27.677</v>
      </c>
      <c r="J144" s="54">
        <v>23.525</v>
      </c>
      <c r="K144" s="54">
        <v>499.1910394103445</v>
      </c>
      <c r="L144" s="54">
        <v>499.1910394103445</v>
      </c>
      <c r="M144" s="76">
        <v>418.2</v>
      </c>
      <c r="N144" s="54">
        <v>1.1999805598235591</v>
      </c>
      <c r="Q144" s="56"/>
      <c r="R144" s="56"/>
    </row>
    <row r="145" spans="1:18" s="37" customFormat="1" ht="12">
      <c r="A145" s="22"/>
      <c r="B145" s="17" t="s">
        <v>160</v>
      </c>
      <c r="C145" s="23">
        <v>0.494</v>
      </c>
      <c r="D145" s="15">
        <v>0.585</v>
      </c>
      <c r="E145" s="15">
        <v>1.31402125653773</v>
      </c>
      <c r="F145" s="15">
        <v>0.3451982774931637</v>
      </c>
      <c r="G145" s="54"/>
      <c r="H145" s="50">
        <v>0.555</v>
      </c>
      <c r="I145" s="54">
        <v>261.25</v>
      </c>
      <c r="J145" s="54">
        <v>222.063</v>
      </c>
      <c r="K145" s="54">
        <v>654.3727665765772</v>
      </c>
      <c r="L145" s="54">
        <v>654.3727665765772</v>
      </c>
      <c r="M145" s="76">
        <v>701.1</v>
      </c>
      <c r="N145" s="54">
        <v>1.1999651162898273</v>
      </c>
      <c r="Q145" s="56"/>
      <c r="R145" s="56"/>
    </row>
    <row r="146" spans="1:18" s="37" customFormat="1" ht="24">
      <c r="A146" s="22"/>
      <c r="B146" s="17" t="s">
        <v>161</v>
      </c>
      <c r="C146" s="23">
        <v>0.439</v>
      </c>
      <c r="D146" s="15">
        <v>0.643</v>
      </c>
      <c r="E146" s="15">
        <v>1.3692840521445913</v>
      </c>
      <c r="F146" s="15">
        <v>0.3695884677784165</v>
      </c>
      <c r="G146" s="54"/>
      <c r="H146" s="50">
        <v>0.499</v>
      </c>
      <c r="I146" s="54">
        <v>218.77</v>
      </c>
      <c r="J146" s="54">
        <v>185.955</v>
      </c>
      <c r="K146" s="54">
        <v>602.4998085375083</v>
      </c>
      <c r="L146" s="54">
        <v>602.4998085375083</v>
      </c>
      <c r="M146" s="76">
        <v>630.8</v>
      </c>
      <c r="N146" s="54">
        <v>1.2000475962746433</v>
      </c>
      <c r="Q146" s="56"/>
      <c r="R146" s="56"/>
    </row>
    <row r="147" spans="1:18" s="37" customFormat="1" ht="12">
      <c r="A147" s="22"/>
      <c r="B147" s="17" t="s">
        <v>162</v>
      </c>
      <c r="C147" s="23">
        <v>0.863</v>
      </c>
      <c r="D147" s="15">
        <v>0.722</v>
      </c>
      <c r="E147" s="15">
        <v>0.7823458781502456</v>
      </c>
      <c r="F147" s="15">
        <v>0.8228654744204372</v>
      </c>
      <c r="G147" s="54"/>
      <c r="H147" s="50">
        <v>0.255</v>
      </c>
      <c r="I147" s="54">
        <v>0</v>
      </c>
      <c r="J147" s="54">
        <v>0</v>
      </c>
      <c r="K147" s="54">
        <v>402.18998436730055</v>
      </c>
      <c r="L147" s="54">
        <v>402.18998436730055</v>
      </c>
      <c r="M147" s="76">
        <v>321.8</v>
      </c>
      <c r="N147" s="54">
        <v>1.200009391683118</v>
      </c>
      <c r="Q147" s="56"/>
      <c r="R147" s="56"/>
    </row>
    <row r="148" spans="1:18" s="37" customFormat="1" ht="12">
      <c r="A148" s="22"/>
      <c r="B148" s="17" t="s">
        <v>163</v>
      </c>
      <c r="C148" s="23">
        <v>0.547</v>
      </c>
      <c r="D148" s="15">
        <v>0.7</v>
      </c>
      <c r="E148" s="15">
        <v>0.9675988001303473</v>
      </c>
      <c r="F148" s="15">
        <v>0.6234403348843565</v>
      </c>
      <c r="G148" s="54"/>
      <c r="H148" s="50">
        <v>0.305</v>
      </c>
      <c r="I148" s="54">
        <v>0</v>
      </c>
      <c r="J148" s="54">
        <v>0</v>
      </c>
      <c r="K148" s="54">
        <v>482.00580471718536</v>
      </c>
      <c r="L148" s="54">
        <v>482.00580471718536</v>
      </c>
      <c r="M148" s="76">
        <v>385.6</v>
      </c>
      <c r="N148" s="54">
        <v>1.1999930565861163</v>
      </c>
      <c r="Q148" s="56"/>
      <c r="R148" s="56"/>
    </row>
    <row r="149" spans="1:18" s="37" customFormat="1" ht="12">
      <c r="A149" s="22"/>
      <c r="B149" s="17" t="s">
        <v>164</v>
      </c>
      <c r="C149" s="23">
        <v>0.402</v>
      </c>
      <c r="D149" s="15">
        <v>0.629</v>
      </c>
      <c r="E149" s="15">
        <v>1.417582568673992</v>
      </c>
      <c r="F149" s="15">
        <v>0.44371313100186266</v>
      </c>
      <c r="G149" s="54"/>
      <c r="H149" s="50">
        <v>0.431</v>
      </c>
      <c r="I149" s="54">
        <v>140.677</v>
      </c>
      <c r="J149" s="54">
        <v>119.575</v>
      </c>
      <c r="K149" s="54">
        <v>561.1729489664036</v>
      </c>
      <c r="L149" s="54">
        <v>561.1729489664036</v>
      </c>
      <c r="M149" s="76">
        <v>544.6</v>
      </c>
      <c r="N149" s="54">
        <v>1.1999467303959885</v>
      </c>
      <c r="Q149" s="56"/>
      <c r="R149" s="56"/>
    </row>
    <row r="150" spans="1:18" s="37" customFormat="1" ht="24">
      <c r="A150" s="22"/>
      <c r="B150" s="17" t="s">
        <v>165</v>
      </c>
      <c r="C150" s="23">
        <v>0.394</v>
      </c>
      <c r="D150" s="15">
        <v>0.552</v>
      </c>
      <c r="E150" s="15">
        <v>1.4295254468854883</v>
      </c>
      <c r="F150" s="15">
        <v>0.28614212933574856</v>
      </c>
      <c r="G150" s="54"/>
      <c r="H150" s="50">
        <v>0.515</v>
      </c>
      <c r="I150" s="54">
        <v>279.22</v>
      </c>
      <c r="J150" s="54">
        <v>237.337</v>
      </c>
      <c r="K150" s="54">
        <v>575.665971907063</v>
      </c>
      <c r="L150" s="54">
        <v>575.665971907063</v>
      </c>
      <c r="M150" s="76">
        <v>650.4</v>
      </c>
      <c r="N150" s="54">
        <v>1.1999966594209932</v>
      </c>
      <c r="Q150" s="56"/>
      <c r="R150" s="56"/>
    </row>
    <row r="151" spans="1:18" s="37" customFormat="1" ht="12">
      <c r="A151" s="22"/>
      <c r="B151" s="17" t="s">
        <v>166</v>
      </c>
      <c r="C151" s="23">
        <v>1.239</v>
      </c>
      <c r="D151" s="15">
        <v>0.563</v>
      </c>
      <c r="E151" s="15">
        <v>0.6850304160853616</v>
      </c>
      <c r="F151" s="15">
        <v>0.7218613170744882</v>
      </c>
      <c r="G151" s="54"/>
      <c r="H151" s="50">
        <v>0.406</v>
      </c>
      <c r="I151" s="54">
        <v>0</v>
      </c>
      <c r="J151" s="54">
        <v>0</v>
      </c>
      <c r="K151" s="54">
        <v>641.0035082984983</v>
      </c>
      <c r="L151" s="54">
        <v>641.0035082984983</v>
      </c>
      <c r="M151" s="76">
        <v>512.8</v>
      </c>
      <c r="N151" s="54">
        <v>1.1999973830826172</v>
      </c>
      <c r="Q151" s="56"/>
      <c r="R151" s="56"/>
    </row>
    <row r="152" spans="1:18" s="37" customFormat="1" ht="12">
      <c r="A152" s="22"/>
      <c r="B152" s="17" t="s">
        <v>167</v>
      </c>
      <c r="C152" s="23">
        <v>2.915</v>
      </c>
      <c r="D152" s="15">
        <v>0.62</v>
      </c>
      <c r="E152" s="15">
        <v>0.5566081718742898</v>
      </c>
      <c r="F152" s="15">
        <v>1.1038895031171538</v>
      </c>
      <c r="G152" s="54"/>
      <c r="H152" s="50">
        <v>0.156</v>
      </c>
      <c r="I152" s="54">
        <v>0</v>
      </c>
      <c r="J152" s="54">
        <v>0</v>
      </c>
      <c r="K152" s="54">
        <v>246.31129292685793</v>
      </c>
      <c r="L152" s="54">
        <v>246.31129292685793</v>
      </c>
      <c r="M152" s="76">
        <v>420.2</v>
      </c>
      <c r="N152" s="54">
        <v>1.1999955935077167</v>
      </c>
      <c r="Q152" s="56"/>
      <c r="R152" s="56"/>
    </row>
    <row r="153" spans="1:18" s="37" customFormat="1" ht="12">
      <c r="A153" s="22"/>
      <c r="B153" s="17" t="s">
        <v>168</v>
      </c>
      <c r="C153" s="23">
        <v>0.525</v>
      </c>
      <c r="D153" s="15">
        <v>0.471</v>
      </c>
      <c r="E153" s="15">
        <v>0.9887995956500233</v>
      </c>
      <c r="F153" s="15">
        <v>0.4663351462440385</v>
      </c>
      <c r="G153" s="54"/>
      <c r="H153" s="50">
        <v>0.381</v>
      </c>
      <c r="I153" s="54">
        <v>109.6</v>
      </c>
      <c r="J153" s="54">
        <v>93.16</v>
      </c>
      <c r="K153" s="54">
        <v>508.4162226043966</v>
      </c>
      <c r="L153" s="54">
        <v>508.4162226043966</v>
      </c>
      <c r="M153" s="76">
        <v>481.3</v>
      </c>
      <c r="N153" s="54">
        <v>1.2000289982196979</v>
      </c>
      <c r="Q153" s="56"/>
      <c r="R153" s="56"/>
    </row>
    <row r="154" spans="1:18" s="37" customFormat="1" ht="12">
      <c r="A154" s="22"/>
      <c r="B154" s="17" t="s">
        <v>169</v>
      </c>
      <c r="C154" s="23">
        <v>0.923</v>
      </c>
      <c r="D154" s="15">
        <v>0.626</v>
      </c>
      <c r="E154" s="15">
        <v>0.761500256075191</v>
      </c>
      <c r="F154" s="15">
        <v>0.8220614438482715</v>
      </c>
      <c r="G154" s="54"/>
      <c r="H154" s="50">
        <v>0.266</v>
      </c>
      <c r="I154" s="54">
        <v>0</v>
      </c>
      <c r="J154" s="54">
        <v>0</v>
      </c>
      <c r="K154" s="54">
        <v>419.5834199185972</v>
      </c>
      <c r="L154" s="54">
        <v>419.5834199185972</v>
      </c>
      <c r="M154" s="76">
        <v>335.7</v>
      </c>
      <c r="N154" s="54">
        <v>1.2000149344605358</v>
      </c>
      <c r="Q154" s="56"/>
      <c r="R154" s="56"/>
    </row>
    <row r="155" spans="1:18" s="3" customFormat="1" ht="12">
      <c r="A155" s="24" t="s">
        <v>170</v>
      </c>
      <c r="B155" s="25" t="s">
        <v>171</v>
      </c>
      <c r="C155" s="21">
        <v>33.299</v>
      </c>
      <c r="D155" s="32">
        <v>0.982</v>
      </c>
      <c r="E155" s="32">
        <v>0.5548110148318294</v>
      </c>
      <c r="F155" s="32"/>
      <c r="G155" s="38"/>
      <c r="H155" s="51"/>
      <c r="I155" s="38">
        <v>514.631</v>
      </c>
      <c r="J155" s="38">
        <v>437.436</v>
      </c>
      <c r="K155" s="38">
        <v>6165.007509561992</v>
      </c>
      <c r="L155" s="38">
        <v>6165.007509561992</v>
      </c>
      <c r="M155" s="77">
        <f>SUM(M156:M169)</f>
        <v>5368.6</v>
      </c>
      <c r="N155" s="38">
        <v>1.9962246929423884</v>
      </c>
      <c r="Q155" s="56"/>
      <c r="R155" s="56"/>
    </row>
    <row r="156" spans="1:18" s="37" customFormat="1" ht="12">
      <c r="A156" s="22"/>
      <c r="B156" s="17" t="s">
        <v>172</v>
      </c>
      <c r="C156" s="23">
        <v>1.559</v>
      </c>
      <c r="D156" s="15">
        <v>0.558</v>
      </c>
      <c r="E156" s="15">
        <v>0.9035410464673141</v>
      </c>
      <c r="F156" s="15">
        <v>0.6175701725800742</v>
      </c>
      <c r="G156" s="54"/>
      <c r="H156" s="50">
        <v>0.82</v>
      </c>
      <c r="I156" s="54">
        <v>0</v>
      </c>
      <c r="J156" s="54">
        <v>0</v>
      </c>
      <c r="K156" s="54">
        <v>1295.8745895012796</v>
      </c>
      <c r="L156" s="54">
        <v>1295.8745895012796</v>
      </c>
      <c r="M156" s="76">
        <v>1036.7</v>
      </c>
      <c r="N156" s="54">
        <v>1.2000114207289072</v>
      </c>
      <c r="Q156" s="56"/>
      <c r="R156" s="56"/>
    </row>
    <row r="157" spans="1:18" s="37" customFormat="1" ht="12">
      <c r="A157" s="22"/>
      <c r="B157" s="17" t="s">
        <v>173</v>
      </c>
      <c r="C157" s="23">
        <v>1.608</v>
      </c>
      <c r="D157" s="13">
        <v>1.094</v>
      </c>
      <c r="E157" s="13">
        <v>0.8923923612378205</v>
      </c>
      <c r="F157" s="13">
        <v>1.2259181583340018</v>
      </c>
      <c r="G157" s="53"/>
      <c r="H157" s="49">
        <v>0</v>
      </c>
      <c r="I157" s="62">
        <v>0</v>
      </c>
      <c r="J157" s="62">
        <v>0</v>
      </c>
      <c r="K157" s="62">
        <v>0</v>
      </c>
      <c r="L157" s="62">
        <v>0</v>
      </c>
      <c r="M157" s="75">
        <v>0</v>
      </c>
      <c r="N157" s="53">
        <v>1.2259181583340018</v>
      </c>
      <c r="Q157" s="56"/>
      <c r="R157" s="56"/>
    </row>
    <row r="158" spans="1:18" s="37" customFormat="1" ht="12">
      <c r="A158" s="22"/>
      <c r="B158" s="17" t="s">
        <v>174</v>
      </c>
      <c r="C158" s="23">
        <v>4.122</v>
      </c>
      <c r="D158" s="15">
        <v>0.811</v>
      </c>
      <c r="E158" s="15">
        <v>0.6760552755860674</v>
      </c>
      <c r="F158" s="15">
        <v>1.1996060518822962</v>
      </c>
      <c r="G158" s="54"/>
      <c r="H158" s="50">
        <v>0.001</v>
      </c>
      <c r="I158" s="54">
        <v>0</v>
      </c>
      <c r="J158" s="54">
        <v>0</v>
      </c>
      <c r="K158" s="54">
        <v>1.7340219372613337</v>
      </c>
      <c r="L158" s="54">
        <v>1.7340219372613337</v>
      </c>
      <c r="M158" s="76">
        <v>88.1</v>
      </c>
      <c r="N158" s="54">
        <v>1.1999922706409551</v>
      </c>
      <c r="Q158" s="56"/>
      <c r="R158" s="56"/>
    </row>
    <row r="159" spans="1:18" s="37" customFormat="1" ht="12">
      <c r="A159" s="22"/>
      <c r="B159" s="17" t="s">
        <v>175</v>
      </c>
      <c r="C159" s="23">
        <v>4.778</v>
      </c>
      <c r="D159" s="15">
        <v>1.276</v>
      </c>
      <c r="E159" s="15">
        <v>0.6570572074944147</v>
      </c>
      <c r="F159" s="15">
        <v>1.9419922427543674</v>
      </c>
      <c r="G159" s="54"/>
      <c r="H159" s="50">
        <v>0</v>
      </c>
      <c r="I159" s="54">
        <v>0</v>
      </c>
      <c r="J159" s="54">
        <v>0</v>
      </c>
      <c r="K159" s="54">
        <v>0</v>
      </c>
      <c r="L159" s="54">
        <v>0</v>
      </c>
      <c r="M159" s="76"/>
      <c r="N159" s="54">
        <v>1.9419922427543674</v>
      </c>
      <c r="Q159" s="56"/>
      <c r="R159" s="56"/>
    </row>
    <row r="160" spans="1:18" s="37" customFormat="1" ht="12">
      <c r="A160" s="22"/>
      <c r="B160" s="17" t="s">
        <v>176</v>
      </c>
      <c r="C160" s="23">
        <v>0.645</v>
      </c>
      <c r="D160" s="15">
        <v>1.172</v>
      </c>
      <c r="E160" s="15">
        <v>1.4219829533177915</v>
      </c>
      <c r="F160" s="15">
        <v>0.8242011602638923</v>
      </c>
      <c r="G160" s="54"/>
      <c r="H160" s="50">
        <v>0.345</v>
      </c>
      <c r="I160" s="54">
        <v>0</v>
      </c>
      <c r="J160" s="54">
        <v>0</v>
      </c>
      <c r="K160" s="54">
        <v>544.4210436867797</v>
      </c>
      <c r="L160" s="54">
        <v>544.4210436867797</v>
      </c>
      <c r="M160" s="76">
        <v>435.5</v>
      </c>
      <c r="N160" s="54">
        <v>1.1999854741230755</v>
      </c>
      <c r="Q160" s="56"/>
      <c r="R160" s="56"/>
    </row>
    <row r="161" spans="1:18" s="37" customFormat="1" ht="12">
      <c r="A161" s="22"/>
      <c r="B161" s="17" t="s">
        <v>177</v>
      </c>
      <c r="C161" s="23">
        <v>4.039</v>
      </c>
      <c r="D161" s="15">
        <v>0.431</v>
      </c>
      <c r="E161" s="15">
        <v>0.678898793608285</v>
      </c>
      <c r="F161" s="15">
        <v>0.734851621563907</v>
      </c>
      <c r="G161" s="54"/>
      <c r="H161" s="50">
        <v>1.275</v>
      </c>
      <c r="I161" s="54">
        <v>0</v>
      </c>
      <c r="J161" s="54">
        <v>0</v>
      </c>
      <c r="K161" s="54">
        <v>2014.6321745175433</v>
      </c>
      <c r="L161" s="54">
        <v>2014.6321745175433</v>
      </c>
      <c r="M161" s="76">
        <v>1611.7</v>
      </c>
      <c r="N161" s="54">
        <v>1.1999925713860566</v>
      </c>
      <c r="Q161" s="56"/>
      <c r="R161" s="56"/>
    </row>
    <row r="162" spans="1:18" s="37" customFormat="1" ht="12">
      <c r="A162" s="22"/>
      <c r="B162" s="17" t="s">
        <v>178</v>
      </c>
      <c r="C162" s="23">
        <v>1.594</v>
      </c>
      <c r="D162" s="15">
        <v>0.877</v>
      </c>
      <c r="E162" s="15">
        <v>0.8955077583112712</v>
      </c>
      <c r="F162" s="15">
        <v>0.9793326655860887</v>
      </c>
      <c r="G162" s="54"/>
      <c r="H162" s="50">
        <v>0.315</v>
      </c>
      <c r="I162" s="54">
        <v>0</v>
      </c>
      <c r="J162" s="54">
        <v>0</v>
      </c>
      <c r="K162" s="54">
        <v>497.5320734925966</v>
      </c>
      <c r="L162" s="54">
        <v>497.5320734925966</v>
      </c>
      <c r="M162" s="76">
        <v>398</v>
      </c>
      <c r="N162" s="54">
        <v>1.1999857746414881</v>
      </c>
      <c r="Q162" s="56"/>
      <c r="R162" s="56"/>
    </row>
    <row r="163" spans="1:18" s="37" customFormat="1" ht="12">
      <c r="A163" s="22"/>
      <c r="B163" s="17" t="s">
        <v>179</v>
      </c>
      <c r="C163" s="23">
        <v>8.744</v>
      </c>
      <c r="D163" s="15">
        <v>0.9</v>
      </c>
      <c r="E163" s="15">
        <v>0.6029124829152844</v>
      </c>
      <c r="F163" s="15">
        <v>1.4927539659623525</v>
      </c>
      <c r="G163" s="54"/>
      <c r="H163" s="50">
        <v>0</v>
      </c>
      <c r="I163" s="54">
        <v>0</v>
      </c>
      <c r="J163" s="54">
        <v>0</v>
      </c>
      <c r="K163" s="54">
        <v>0</v>
      </c>
      <c r="L163" s="54">
        <v>0</v>
      </c>
      <c r="M163" s="76">
        <v>0</v>
      </c>
      <c r="N163" s="54">
        <v>1.4927539659623525</v>
      </c>
      <c r="Q163" s="56"/>
      <c r="R163" s="56"/>
    </row>
    <row r="164" spans="1:18" s="37" customFormat="1" ht="12">
      <c r="A164" s="22"/>
      <c r="B164" s="17" t="s">
        <v>180</v>
      </c>
      <c r="C164" s="23">
        <v>1.293</v>
      </c>
      <c r="D164" s="15">
        <v>1.53</v>
      </c>
      <c r="E164" s="15">
        <v>0.9788066814538317</v>
      </c>
      <c r="F164" s="15">
        <v>1.5631278668096904</v>
      </c>
      <c r="G164" s="54"/>
      <c r="H164" s="50">
        <v>0</v>
      </c>
      <c r="I164" s="54">
        <v>0</v>
      </c>
      <c r="J164" s="54">
        <v>0</v>
      </c>
      <c r="K164" s="54">
        <v>0</v>
      </c>
      <c r="L164" s="54">
        <v>0</v>
      </c>
      <c r="M164" s="76">
        <v>0</v>
      </c>
      <c r="N164" s="54">
        <v>1.5631278668096904</v>
      </c>
      <c r="Q164" s="56"/>
      <c r="R164" s="56"/>
    </row>
    <row r="165" spans="1:18" s="37" customFormat="1" ht="12">
      <c r="A165" s="22"/>
      <c r="B165" s="17" t="s">
        <v>181</v>
      </c>
      <c r="C165" s="23">
        <v>1.149</v>
      </c>
      <c r="D165" s="15">
        <v>1.794</v>
      </c>
      <c r="E165" s="15">
        <v>1.034091217833728</v>
      </c>
      <c r="F165" s="15">
        <v>1.7348566248905695</v>
      </c>
      <c r="G165" s="54"/>
      <c r="H165" s="50">
        <v>0</v>
      </c>
      <c r="I165" s="54">
        <v>0</v>
      </c>
      <c r="J165" s="54">
        <v>0</v>
      </c>
      <c r="K165" s="54">
        <v>0</v>
      </c>
      <c r="L165" s="54">
        <v>0</v>
      </c>
      <c r="M165" s="76">
        <v>0</v>
      </c>
      <c r="N165" s="54">
        <v>1.7348566248905695</v>
      </c>
      <c r="Q165" s="56"/>
      <c r="R165" s="56"/>
    </row>
    <row r="166" spans="1:18" s="37" customFormat="1" ht="12">
      <c r="A166" s="22"/>
      <c r="B166" s="17" t="s">
        <v>182</v>
      </c>
      <c r="C166" s="23">
        <v>0.652</v>
      </c>
      <c r="D166" s="15">
        <v>2.233</v>
      </c>
      <c r="E166" s="15">
        <v>1.4124889263053686</v>
      </c>
      <c r="F166" s="15">
        <v>1.5808973496456593</v>
      </c>
      <c r="G166" s="54"/>
      <c r="H166" s="50">
        <v>0</v>
      </c>
      <c r="I166" s="54">
        <v>0</v>
      </c>
      <c r="J166" s="54">
        <v>0</v>
      </c>
      <c r="K166" s="54">
        <v>0</v>
      </c>
      <c r="L166" s="54">
        <v>0</v>
      </c>
      <c r="M166" s="76">
        <v>0</v>
      </c>
      <c r="N166" s="54">
        <v>1.5808973496456593</v>
      </c>
      <c r="Q166" s="56"/>
      <c r="R166" s="56"/>
    </row>
    <row r="167" spans="1:18" s="37" customFormat="1" ht="12">
      <c r="A167" s="22"/>
      <c r="B167" s="17" t="s">
        <v>183</v>
      </c>
      <c r="C167" s="23">
        <v>1.717</v>
      </c>
      <c r="D167" s="15">
        <v>1.467</v>
      </c>
      <c r="E167" s="15">
        <v>0.8698743572473169</v>
      </c>
      <c r="F167" s="15">
        <v>1.6864504485938219</v>
      </c>
      <c r="G167" s="54"/>
      <c r="H167" s="50">
        <v>0</v>
      </c>
      <c r="I167" s="54">
        <v>0</v>
      </c>
      <c r="J167" s="54">
        <v>0</v>
      </c>
      <c r="K167" s="54">
        <v>0</v>
      </c>
      <c r="L167" s="54">
        <v>0</v>
      </c>
      <c r="M167" s="76">
        <v>0</v>
      </c>
      <c r="N167" s="54">
        <v>1.6864504485938219</v>
      </c>
      <c r="Q167" s="56"/>
      <c r="R167" s="56"/>
    </row>
    <row r="168" spans="1:18" s="37" customFormat="1" ht="12">
      <c r="A168" s="22"/>
      <c r="B168" s="17" t="s">
        <v>184</v>
      </c>
      <c r="C168" s="23">
        <v>0.578</v>
      </c>
      <c r="D168" s="15">
        <v>0.351</v>
      </c>
      <c r="E168" s="15">
        <v>1.524488409573523</v>
      </c>
      <c r="F168" s="15">
        <v>0.23024117323279128</v>
      </c>
      <c r="G168" s="54"/>
      <c r="H168" s="50">
        <v>0.855</v>
      </c>
      <c r="I168" s="54">
        <v>514.631</v>
      </c>
      <c r="J168" s="54">
        <v>437.436</v>
      </c>
      <c r="K168" s="54">
        <v>912.2758804280248</v>
      </c>
      <c r="L168" s="54">
        <v>912.2758804280248</v>
      </c>
      <c r="M168" s="76">
        <v>1079.8</v>
      </c>
      <c r="N168" s="54">
        <v>1.1999914639930862</v>
      </c>
      <c r="Q168" s="56"/>
      <c r="R168" s="56"/>
    </row>
    <row r="169" spans="1:18" s="37" customFormat="1" ht="12">
      <c r="A169" s="22"/>
      <c r="B169" s="17" t="s">
        <v>185</v>
      </c>
      <c r="C169" s="23">
        <v>0.821</v>
      </c>
      <c r="D169" s="15">
        <v>0.786</v>
      </c>
      <c r="E169" s="15">
        <v>1.2324129885136201</v>
      </c>
      <c r="F169" s="15">
        <v>0.6377732199560582</v>
      </c>
      <c r="G169" s="54"/>
      <c r="H169" s="50">
        <v>0.569</v>
      </c>
      <c r="I169" s="54">
        <v>0</v>
      </c>
      <c r="J169" s="54">
        <v>0</v>
      </c>
      <c r="K169" s="54">
        <v>898.5377259985074</v>
      </c>
      <c r="L169" s="54">
        <v>898.5377259985074</v>
      </c>
      <c r="M169" s="76">
        <v>718.8</v>
      </c>
      <c r="N169" s="54">
        <v>1.1999763943504531</v>
      </c>
      <c r="Q169" s="56"/>
      <c r="R169" s="56"/>
    </row>
    <row r="170" spans="1:18" s="3" customFormat="1" ht="12">
      <c r="A170" s="24" t="s">
        <v>186</v>
      </c>
      <c r="B170" s="25" t="s">
        <v>187</v>
      </c>
      <c r="C170" s="21">
        <v>18.699000000000005</v>
      </c>
      <c r="D170" s="32">
        <v>0.971</v>
      </c>
      <c r="E170" s="32">
        <v>0.9802973931044846</v>
      </c>
      <c r="F170" s="32"/>
      <c r="G170" s="38"/>
      <c r="H170" s="51"/>
      <c r="I170" s="38">
        <v>0</v>
      </c>
      <c r="J170" s="38">
        <v>0</v>
      </c>
      <c r="K170" s="38">
        <v>3715.5880560437377</v>
      </c>
      <c r="L170" s="38">
        <v>3715.5880560437377</v>
      </c>
      <c r="M170" s="77">
        <f>SUM(M171:M182)</f>
        <v>3008.9999999999995</v>
      </c>
      <c r="N170" s="38">
        <v>1.1188420421853167</v>
      </c>
      <c r="Q170" s="56"/>
      <c r="R170" s="56"/>
    </row>
    <row r="171" spans="1:18" s="37" customFormat="1" ht="12">
      <c r="A171" s="26"/>
      <c r="B171" s="17" t="s">
        <v>188</v>
      </c>
      <c r="C171" s="23">
        <v>0.966</v>
      </c>
      <c r="D171" s="15">
        <v>0.606</v>
      </c>
      <c r="E171" s="15">
        <v>0.7695997309821326</v>
      </c>
      <c r="F171" s="15">
        <v>0.6874223126697911</v>
      </c>
      <c r="G171" s="54"/>
      <c r="H171" s="50">
        <v>0.381</v>
      </c>
      <c r="I171" s="54">
        <v>0</v>
      </c>
      <c r="J171" s="54">
        <v>0</v>
      </c>
      <c r="K171" s="54">
        <v>601.9038136984445</v>
      </c>
      <c r="L171" s="54">
        <v>601.9038136984445</v>
      </c>
      <c r="M171" s="76">
        <v>481.5</v>
      </c>
      <c r="N171" s="54">
        <v>1.199996752277217</v>
      </c>
      <c r="Q171" s="56"/>
      <c r="R171" s="56"/>
    </row>
    <row r="172" spans="1:18" s="37" customFormat="1" ht="12">
      <c r="A172" s="26"/>
      <c r="B172" s="17" t="s">
        <v>189</v>
      </c>
      <c r="C172" s="23">
        <v>0.769</v>
      </c>
      <c r="D172" s="13">
        <v>1.207</v>
      </c>
      <c r="E172" s="13">
        <v>0.8450884012705386</v>
      </c>
      <c r="F172" s="13">
        <v>1.4282529474849608</v>
      </c>
      <c r="G172" s="53"/>
      <c r="H172" s="49">
        <v>0</v>
      </c>
      <c r="I172" s="62">
        <v>0</v>
      </c>
      <c r="J172" s="62">
        <v>0</v>
      </c>
      <c r="K172" s="62">
        <v>0</v>
      </c>
      <c r="L172" s="62">
        <v>0</v>
      </c>
      <c r="M172" s="75">
        <v>0</v>
      </c>
      <c r="N172" s="53">
        <v>1.4282529474849608</v>
      </c>
      <c r="Q172" s="56"/>
      <c r="R172" s="56"/>
    </row>
    <row r="173" spans="1:18" s="37" customFormat="1" ht="12">
      <c r="A173" s="22"/>
      <c r="B173" s="17" t="s">
        <v>190</v>
      </c>
      <c r="C173" s="23">
        <v>2.931</v>
      </c>
      <c r="D173" s="15">
        <v>0.633</v>
      </c>
      <c r="E173" s="15">
        <v>0.5720444582840947</v>
      </c>
      <c r="F173" s="15">
        <v>1.006557350277892</v>
      </c>
      <c r="G173" s="54"/>
      <c r="H173" s="50">
        <v>0.324</v>
      </c>
      <c r="I173" s="54">
        <v>0</v>
      </c>
      <c r="J173" s="54">
        <v>0</v>
      </c>
      <c r="K173" s="54">
        <v>512.2986337684533</v>
      </c>
      <c r="L173" s="54">
        <v>512.2986337684533</v>
      </c>
      <c r="M173" s="76">
        <v>409.8</v>
      </c>
      <c r="N173" s="54">
        <v>1.2000005158855267</v>
      </c>
      <c r="Q173" s="56"/>
      <c r="R173" s="56"/>
    </row>
    <row r="174" spans="1:18" s="37" customFormat="1" ht="12">
      <c r="A174" s="22"/>
      <c r="B174" s="17" t="s">
        <v>191</v>
      </c>
      <c r="C174" s="23">
        <v>0.462</v>
      </c>
      <c r="D174" s="15">
        <v>1.136</v>
      </c>
      <c r="E174" s="15">
        <v>1.641490835212515</v>
      </c>
      <c r="F174" s="15">
        <v>0.682053818170071</v>
      </c>
      <c r="G174" s="54"/>
      <c r="H174" s="50">
        <v>0.393</v>
      </c>
      <c r="I174" s="54">
        <v>0</v>
      </c>
      <c r="J174" s="54">
        <v>0</v>
      </c>
      <c r="K174" s="54">
        <v>620.4266407795457</v>
      </c>
      <c r="L174" s="54">
        <v>620.4266407795457</v>
      </c>
      <c r="M174" s="76">
        <v>496.3</v>
      </c>
      <c r="N174" s="54">
        <v>1.1999777596751335</v>
      </c>
      <c r="Q174" s="56"/>
      <c r="R174" s="56"/>
    </row>
    <row r="175" spans="1:18" s="37" customFormat="1" ht="12">
      <c r="A175" s="22"/>
      <c r="B175" s="17" t="s">
        <v>192</v>
      </c>
      <c r="C175" s="23">
        <v>0.84</v>
      </c>
      <c r="D175" s="15">
        <v>0.707</v>
      </c>
      <c r="E175" s="15">
        <v>0.8138008381789227</v>
      </c>
      <c r="F175" s="15">
        <v>0.8587629292470187</v>
      </c>
      <c r="G175" s="54"/>
      <c r="H175" s="50">
        <v>0.233</v>
      </c>
      <c r="I175" s="54">
        <v>0</v>
      </c>
      <c r="J175" s="54">
        <v>0</v>
      </c>
      <c r="K175" s="54">
        <v>368.4503625888726</v>
      </c>
      <c r="L175" s="54">
        <v>368.4503625888726</v>
      </c>
      <c r="M175" s="76">
        <v>294.8</v>
      </c>
      <c r="N175" s="54">
        <v>1.2000459712528273</v>
      </c>
      <c r="Q175" s="56"/>
      <c r="R175" s="56"/>
    </row>
    <row r="176" spans="1:18" s="37" customFormat="1" ht="12">
      <c r="A176" s="22"/>
      <c r="B176" s="17" t="s">
        <v>193</v>
      </c>
      <c r="C176" s="23">
        <v>0.546</v>
      </c>
      <c r="D176" s="15">
        <v>1.143</v>
      </c>
      <c r="E176" s="15">
        <v>0.9962720755810558</v>
      </c>
      <c r="F176" s="15">
        <v>1.0472769618011908</v>
      </c>
      <c r="G176" s="54"/>
      <c r="H176" s="50">
        <v>0.083</v>
      </c>
      <c r="I176" s="54">
        <v>0</v>
      </c>
      <c r="J176" s="54">
        <v>0</v>
      </c>
      <c r="K176" s="54">
        <v>131.22014690929058</v>
      </c>
      <c r="L176" s="54">
        <v>131.22014690929058</v>
      </c>
      <c r="M176" s="76">
        <v>141.6</v>
      </c>
      <c r="N176" s="54">
        <v>1.1999765516403567</v>
      </c>
      <c r="Q176" s="56"/>
      <c r="R176" s="56"/>
    </row>
    <row r="177" spans="1:18" s="37" customFormat="1" ht="12">
      <c r="A177" s="22"/>
      <c r="B177" s="17" t="s">
        <v>194</v>
      </c>
      <c r="C177" s="23">
        <v>0.78</v>
      </c>
      <c r="D177" s="15">
        <v>0.747</v>
      </c>
      <c r="E177" s="15">
        <v>0.8398681578077989</v>
      </c>
      <c r="F177" s="15">
        <v>0.7894253140276197</v>
      </c>
      <c r="G177" s="54"/>
      <c r="H177" s="50">
        <v>0.269</v>
      </c>
      <c r="I177" s="54">
        <v>0</v>
      </c>
      <c r="J177" s="54">
        <v>0</v>
      </c>
      <c r="K177" s="54">
        <v>424.83789883101906</v>
      </c>
      <c r="L177" s="54">
        <v>424.83789883101906</v>
      </c>
      <c r="M177" s="76">
        <v>339.8</v>
      </c>
      <c r="N177" s="54">
        <v>1.199963373558039</v>
      </c>
      <c r="Q177" s="56"/>
      <c r="R177" s="56"/>
    </row>
    <row r="178" spans="1:18" s="37" customFormat="1" ht="12">
      <c r="A178" s="22"/>
      <c r="B178" s="17" t="s">
        <v>143</v>
      </c>
      <c r="C178" s="23">
        <v>0.454</v>
      </c>
      <c r="D178" s="15">
        <v>1.253</v>
      </c>
      <c r="E178" s="15">
        <v>1.6479342906007162</v>
      </c>
      <c r="F178" s="15">
        <v>0.6603458506487221</v>
      </c>
      <c r="G178" s="54"/>
      <c r="H178" s="50">
        <v>0.404</v>
      </c>
      <c r="I178" s="54">
        <v>0</v>
      </c>
      <c r="J178" s="54">
        <v>0</v>
      </c>
      <c r="K178" s="54">
        <v>637.7296782672813</v>
      </c>
      <c r="L178" s="54">
        <v>637.7296782672813</v>
      </c>
      <c r="M178" s="76">
        <v>510.2</v>
      </c>
      <c r="N178" s="54">
        <v>1.1999748859107084</v>
      </c>
      <c r="Q178" s="56"/>
      <c r="R178" s="56"/>
    </row>
    <row r="179" spans="1:18" s="37" customFormat="1" ht="12">
      <c r="A179" s="22"/>
      <c r="B179" s="17" t="s">
        <v>195</v>
      </c>
      <c r="C179" s="23">
        <v>1.034</v>
      </c>
      <c r="D179" s="15">
        <v>1.318</v>
      </c>
      <c r="E179" s="15">
        <v>0.7502207800512383</v>
      </c>
      <c r="F179" s="15">
        <v>1.7468161733802998</v>
      </c>
      <c r="G179" s="54"/>
      <c r="H179" s="50">
        <v>0</v>
      </c>
      <c r="I179" s="54">
        <v>0</v>
      </c>
      <c r="J179" s="54">
        <v>0</v>
      </c>
      <c r="K179" s="54">
        <v>0</v>
      </c>
      <c r="L179" s="54">
        <v>0</v>
      </c>
      <c r="M179" s="76">
        <v>0</v>
      </c>
      <c r="N179" s="54">
        <v>1.7468161733802998</v>
      </c>
      <c r="Q179" s="56"/>
      <c r="R179" s="56"/>
    </row>
    <row r="180" spans="1:18" s="37" customFormat="1" ht="12">
      <c r="A180" s="22"/>
      <c r="B180" s="17" t="s">
        <v>196</v>
      </c>
      <c r="C180" s="23">
        <v>8.577</v>
      </c>
      <c r="D180" s="13">
        <v>1.074</v>
      </c>
      <c r="E180" s="13">
        <v>0.5081138758853473</v>
      </c>
      <c r="F180" s="13">
        <v>2.103699410646171</v>
      </c>
      <c r="G180" s="53"/>
      <c r="H180" s="49">
        <v>0</v>
      </c>
      <c r="I180" s="62">
        <v>0</v>
      </c>
      <c r="J180" s="62">
        <v>0</v>
      </c>
      <c r="K180" s="62">
        <v>0</v>
      </c>
      <c r="L180" s="62">
        <v>0</v>
      </c>
      <c r="M180" s="75">
        <v>0</v>
      </c>
      <c r="N180" s="53">
        <v>2.103699410646171</v>
      </c>
      <c r="Q180" s="56"/>
      <c r="R180" s="56"/>
    </row>
    <row r="181" spans="1:18" s="37" customFormat="1" ht="12">
      <c r="A181" s="22"/>
      <c r="B181" s="17" t="s">
        <v>197</v>
      </c>
      <c r="C181" s="23">
        <v>0.513</v>
      </c>
      <c r="D181" s="15">
        <v>0.822</v>
      </c>
      <c r="E181" s="15">
        <v>1.0298089780275632</v>
      </c>
      <c r="F181" s="15">
        <v>0.6982062863487668</v>
      </c>
      <c r="G181" s="54"/>
      <c r="H181" s="50">
        <v>0.265</v>
      </c>
      <c r="I181" s="54">
        <v>0</v>
      </c>
      <c r="J181" s="54">
        <v>0</v>
      </c>
      <c r="K181" s="54">
        <v>418.72088120082987</v>
      </c>
      <c r="L181" s="54">
        <v>418.72088120082987</v>
      </c>
      <c r="M181" s="76">
        <v>335</v>
      </c>
      <c r="N181" s="54">
        <v>1.1999749760382623</v>
      </c>
      <c r="Q181" s="56"/>
      <c r="R181" s="56"/>
    </row>
    <row r="182" spans="1:18" s="37" customFormat="1" ht="12">
      <c r="A182" s="22"/>
      <c r="B182" s="17" t="s">
        <v>198</v>
      </c>
      <c r="C182" s="23">
        <v>0.827</v>
      </c>
      <c r="D182" s="15">
        <v>1.072</v>
      </c>
      <c r="E182" s="15">
        <v>0.8191277753219456</v>
      </c>
      <c r="F182" s="15">
        <v>1.2987091321969482</v>
      </c>
      <c r="G182" s="54"/>
      <c r="H182" s="50">
        <v>0</v>
      </c>
      <c r="I182" s="54">
        <v>0</v>
      </c>
      <c r="J182" s="54">
        <v>0</v>
      </c>
      <c r="K182" s="54">
        <v>0</v>
      </c>
      <c r="L182" s="54">
        <v>0</v>
      </c>
      <c r="M182" s="76">
        <v>0</v>
      </c>
      <c r="N182" s="54">
        <v>1.2987091321969482</v>
      </c>
      <c r="Q182" s="56"/>
      <c r="R182" s="56"/>
    </row>
    <row r="183" spans="1:18" s="3" customFormat="1" ht="24">
      <c r="A183" s="24" t="s">
        <v>297</v>
      </c>
      <c r="B183" s="25" t="s">
        <v>199</v>
      </c>
      <c r="C183" s="21">
        <v>10.968</v>
      </c>
      <c r="D183" s="32">
        <v>1.489</v>
      </c>
      <c r="E183" s="32">
        <v>0.9745692735327564</v>
      </c>
      <c r="F183" s="32"/>
      <c r="G183" s="38"/>
      <c r="H183" s="51"/>
      <c r="I183" s="38">
        <v>182.672</v>
      </c>
      <c r="J183" s="38">
        <v>155.271</v>
      </c>
      <c r="K183" s="38">
        <v>585.8403792334034</v>
      </c>
      <c r="L183" s="38">
        <v>585.8403792334034</v>
      </c>
      <c r="M183" s="77">
        <f>SUM(M184:M194)</f>
        <v>692.7</v>
      </c>
      <c r="N183" s="38">
        <v>1.57174906846127</v>
      </c>
      <c r="Q183" s="56"/>
      <c r="R183" s="56"/>
    </row>
    <row r="184" spans="1:18" s="37" customFormat="1" ht="12">
      <c r="A184" s="22"/>
      <c r="B184" s="17" t="s">
        <v>200</v>
      </c>
      <c r="C184" s="23">
        <v>0.64</v>
      </c>
      <c r="D184" s="15">
        <v>0.356</v>
      </c>
      <c r="E184" s="15">
        <v>0.8945053860778145</v>
      </c>
      <c r="F184" s="15">
        <v>0.3979853062271343</v>
      </c>
      <c r="G184" s="54"/>
      <c r="H184" s="50">
        <v>0.459</v>
      </c>
      <c r="I184" s="54">
        <v>182.672</v>
      </c>
      <c r="J184" s="54">
        <v>155.271</v>
      </c>
      <c r="K184" s="54">
        <v>569.9504204823447</v>
      </c>
      <c r="L184" s="54">
        <v>569.9504204823447</v>
      </c>
      <c r="M184" s="76">
        <v>580.2</v>
      </c>
      <c r="N184" s="54">
        <v>1.1999763113152713</v>
      </c>
      <c r="Q184" s="56"/>
      <c r="R184" s="56"/>
    </row>
    <row r="185" spans="1:18" s="37" customFormat="1" ht="12">
      <c r="A185" s="26"/>
      <c r="B185" s="17" t="s">
        <v>201</v>
      </c>
      <c r="C185" s="23">
        <v>0.249</v>
      </c>
      <c r="D185" s="15">
        <v>2.396</v>
      </c>
      <c r="E185" s="15">
        <v>2.0303346274429246</v>
      </c>
      <c r="F185" s="15">
        <v>1.1801010373435867</v>
      </c>
      <c r="G185" s="54"/>
      <c r="H185" s="50">
        <v>0.01</v>
      </c>
      <c r="I185" s="54">
        <v>0</v>
      </c>
      <c r="J185" s="54">
        <v>0</v>
      </c>
      <c r="K185" s="54">
        <v>15.889958751058701</v>
      </c>
      <c r="L185" s="54">
        <v>15.889958751058701</v>
      </c>
      <c r="M185" s="76">
        <v>12.7</v>
      </c>
      <c r="N185" s="54">
        <v>1.2000125746353931</v>
      </c>
      <c r="Q185" s="56"/>
      <c r="R185" s="56"/>
    </row>
    <row r="186" spans="1:18" s="37" customFormat="1" ht="12">
      <c r="A186" s="22"/>
      <c r="B186" s="17" t="s">
        <v>202</v>
      </c>
      <c r="C186" s="23">
        <v>0.502</v>
      </c>
      <c r="D186" s="15">
        <v>1.635</v>
      </c>
      <c r="E186" s="15">
        <v>1.0134479200692308</v>
      </c>
      <c r="F186" s="15">
        <v>1.6133044112304358</v>
      </c>
      <c r="G186" s="54"/>
      <c r="H186" s="50">
        <v>0</v>
      </c>
      <c r="I186" s="54">
        <v>0</v>
      </c>
      <c r="J186" s="54">
        <v>0</v>
      </c>
      <c r="K186" s="54">
        <v>0</v>
      </c>
      <c r="L186" s="54">
        <v>0</v>
      </c>
      <c r="M186" s="76">
        <v>0</v>
      </c>
      <c r="N186" s="54">
        <v>1.6133044112304358</v>
      </c>
      <c r="Q186" s="56"/>
      <c r="R186" s="56"/>
    </row>
    <row r="187" spans="1:18" s="37" customFormat="1" ht="12">
      <c r="A187" s="22"/>
      <c r="B187" s="17" t="s">
        <v>203</v>
      </c>
      <c r="C187" s="23">
        <v>0.73</v>
      </c>
      <c r="D187" s="15">
        <v>1.044</v>
      </c>
      <c r="E187" s="15">
        <v>0.841161891083451</v>
      </c>
      <c r="F187" s="15">
        <v>1.2411403929097231</v>
      </c>
      <c r="G187" s="54"/>
      <c r="H187" s="50">
        <v>0</v>
      </c>
      <c r="I187" s="54">
        <v>0</v>
      </c>
      <c r="J187" s="54">
        <v>0</v>
      </c>
      <c r="K187" s="54">
        <v>0</v>
      </c>
      <c r="L187" s="54">
        <v>0</v>
      </c>
      <c r="M187" s="76">
        <v>99.8</v>
      </c>
      <c r="N187" s="54">
        <v>1.2411403929097231</v>
      </c>
      <c r="Q187" s="56"/>
      <c r="R187" s="56"/>
    </row>
    <row r="188" spans="1:18" s="37" customFormat="1" ht="12">
      <c r="A188" s="22"/>
      <c r="B188" s="17" t="s">
        <v>204</v>
      </c>
      <c r="C188" s="23">
        <v>0.847</v>
      </c>
      <c r="D188" s="15">
        <v>2.397</v>
      </c>
      <c r="E188" s="15">
        <v>0.7887630860830842</v>
      </c>
      <c r="F188" s="15">
        <v>3.0389353182122827</v>
      </c>
      <c r="G188" s="54"/>
      <c r="H188" s="50">
        <v>0</v>
      </c>
      <c r="I188" s="54">
        <v>0</v>
      </c>
      <c r="J188" s="54">
        <v>0</v>
      </c>
      <c r="K188" s="54">
        <v>0</v>
      </c>
      <c r="L188" s="54">
        <v>0</v>
      </c>
      <c r="M188" s="76">
        <v>0</v>
      </c>
      <c r="N188" s="54">
        <v>3.0389353182122827</v>
      </c>
      <c r="Q188" s="56"/>
      <c r="R188" s="56"/>
    </row>
    <row r="189" spans="1:18" s="37" customFormat="1" ht="12">
      <c r="A189" s="22"/>
      <c r="B189" s="17" t="s">
        <v>205</v>
      </c>
      <c r="C189" s="23">
        <v>0.684</v>
      </c>
      <c r="D189" s="15">
        <v>2.739</v>
      </c>
      <c r="E189" s="15">
        <v>0.866672490379001</v>
      </c>
      <c r="F189" s="15">
        <v>3.1603633787917036</v>
      </c>
      <c r="G189" s="54"/>
      <c r="H189" s="50">
        <v>0</v>
      </c>
      <c r="I189" s="54">
        <v>0</v>
      </c>
      <c r="J189" s="54">
        <v>0</v>
      </c>
      <c r="K189" s="54">
        <v>0</v>
      </c>
      <c r="L189" s="54">
        <v>0</v>
      </c>
      <c r="M189" s="76">
        <v>0</v>
      </c>
      <c r="N189" s="54">
        <v>3.1603633787917036</v>
      </c>
      <c r="Q189" s="56"/>
      <c r="R189" s="56"/>
    </row>
    <row r="190" spans="1:18" s="37" customFormat="1" ht="12">
      <c r="A190" s="22"/>
      <c r="B190" s="17" t="s">
        <v>206</v>
      </c>
      <c r="C190" s="23">
        <v>0.916</v>
      </c>
      <c r="D190" s="15">
        <v>2.389</v>
      </c>
      <c r="E190" s="15">
        <v>0.7641360584278339</v>
      </c>
      <c r="F190" s="15">
        <v>3.126406578581346</v>
      </c>
      <c r="G190" s="54"/>
      <c r="H190" s="50">
        <v>0</v>
      </c>
      <c r="I190" s="54">
        <v>0</v>
      </c>
      <c r="J190" s="54">
        <v>0</v>
      </c>
      <c r="K190" s="54">
        <v>0</v>
      </c>
      <c r="L190" s="54">
        <v>0</v>
      </c>
      <c r="M190" s="76">
        <v>0</v>
      </c>
      <c r="N190" s="54">
        <v>3.126406578581346</v>
      </c>
      <c r="Q190" s="56"/>
      <c r="R190" s="56"/>
    </row>
    <row r="191" spans="1:18" s="37" customFormat="1" ht="12">
      <c r="A191" s="22"/>
      <c r="B191" s="17" t="s">
        <v>207</v>
      </c>
      <c r="C191" s="23">
        <v>1.283</v>
      </c>
      <c r="D191" s="15">
        <v>1.788</v>
      </c>
      <c r="E191" s="15">
        <v>0.6776620231661981</v>
      </c>
      <c r="F191" s="15">
        <v>2.6384834015724223</v>
      </c>
      <c r="G191" s="54"/>
      <c r="H191" s="50">
        <v>0</v>
      </c>
      <c r="I191" s="54">
        <v>0</v>
      </c>
      <c r="J191" s="54">
        <v>0</v>
      </c>
      <c r="K191" s="54">
        <v>0</v>
      </c>
      <c r="L191" s="54">
        <v>0</v>
      </c>
      <c r="M191" s="76">
        <v>0</v>
      </c>
      <c r="N191" s="54">
        <v>2.6384834015724223</v>
      </c>
      <c r="Q191" s="56"/>
      <c r="R191" s="56"/>
    </row>
    <row r="192" spans="1:18" s="37" customFormat="1" ht="12">
      <c r="A192" s="22"/>
      <c r="B192" s="17" t="s">
        <v>208</v>
      </c>
      <c r="C192" s="23">
        <v>0.304</v>
      </c>
      <c r="D192" s="15">
        <v>2.962</v>
      </c>
      <c r="E192" s="15">
        <v>1.858680848868937</v>
      </c>
      <c r="F192" s="15">
        <v>1.5936033352915138</v>
      </c>
      <c r="G192" s="54"/>
      <c r="H192" s="50">
        <v>0</v>
      </c>
      <c r="I192" s="54">
        <v>0</v>
      </c>
      <c r="J192" s="54">
        <v>0</v>
      </c>
      <c r="K192" s="54">
        <v>0</v>
      </c>
      <c r="L192" s="54">
        <v>0</v>
      </c>
      <c r="M192" s="76">
        <v>0</v>
      </c>
      <c r="N192" s="54">
        <v>1.5936033352915138</v>
      </c>
      <c r="Q192" s="56"/>
      <c r="R192" s="56"/>
    </row>
    <row r="193" spans="1:18" s="37" customFormat="1" ht="12">
      <c r="A193" s="22"/>
      <c r="B193" s="17" t="s">
        <v>209</v>
      </c>
      <c r="C193" s="23">
        <v>4.507</v>
      </c>
      <c r="D193" s="13">
        <v>0.834</v>
      </c>
      <c r="E193" s="13">
        <v>0.5232707992510534</v>
      </c>
      <c r="F193" s="13">
        <v>1.5938210219138673</v>
      </c>
      <c r="G193" s="53"/>
      <c r="H193" s="49">
        <v>0</v>
      </c>
      <c r="I193" s="62">
        <v>0</v>
      </c>
      <c r="J193" s="62">
        <v>0</v>
      </c>
      <c r="K193" s="62">
        <v>0</v>
      </c>
      <c r="L193" s="62">
        <v>0</v>
      </c>
      <c r="M193" s="75">
        <v>0</v>
      </c>
      <c r="N193" s="53">
        <v>1.5938210219138673</v>
      </c>
      <c r="Q193" s="56"/>
      <c r="R193" s="56"/>
    </row>
    <row r="194" spans="1:18" s="37" customFormat="1" ht="12">
      <c r="A194" s="22"/>
      <c r="B194" s="17" t="s">
        <v>210</v>
      </c>
      <c r="C194" s="23">
        <v>0.306</v>
      </c>
      <c r="D194" s="15">
        <v>2.884</v>
      </c>
      <c r="E194" s="15">
        <v>1.8537490656400175</v>
      </c>
      <c r="F194" s="15">
        <v>1.5557661246908208</v>
      </c>
      <c r="G194" s="54"/>
      <c r="H194" s="50">
        <v>0</v>
      </c>
      <c r="I194" s="54">
        <v>0</v>
      </c>
      <c r="J194" s="54">
        <v>0</v>
      </c>
      <c r="K194" s="54">
        <v>0</v>
      </c>
      <c r="L194" s="54">
        <v>0</v>
      </c>
      <c r="M194" s="76">
        <v>0</v>
      </c>
      <c r="N194" s="54">
        <v>1.5557661246908208</v>
      </c>
      <c r="Q194" s="56"/>
      <c r="R194" s="56"/>
    </row>
    <row r="195" spans="1:18" s="3" customFormat="1" ht="12">
      <c r="A195" s="24" t="s">
        <v>211</v>
      </c>
      <c r="B195" s="25" t="s">
        <v>212</v>
      </c>
      <c r="C195" s="21">
        <v>12.553</v>
      </c>
      <c r="D195" s="32">
        <v>1.185</v>
      </c>
      <c r="E195" s="32">
        <v>0.5863354189448474</v>
      </c>
      <c r="F195" s="32"/>
      <c r="G195" s="38"/>
      <c r="H195" s="51"/>
      <c r="I195" s="38">
        <v>410.055</v>
      </c>
      <c r="J195" s="38">
        <v>348.54600000000005</v>
      </c>
      <c r="K195" s="38">
        <v>3338.9187803831346</v>
      </c>
      <c r="L195" s="38">
        <v>3338.9187803831346</v>
      </c>
      <c r="M195" s="77">
        <f>SUM(M196:M202)</f>
        <v>2949.9</v>
      </c>
      <c r="N195" s="38">
        <v>2.338204155288192</v>
      </c>
      <c r="Q195" s="56"/>
      <c r="R195" s="56"/>
    </row>
    <row r="196" spans="1:18" s="37" customFormat="1" ht="12">
      <c r="A196" s="22"/>
      <c r="B196" s="17" t="s">
        <v>213</v>
      </c>
      <c r="C196" s="23">
        <v>1.023</v>
      </c>
      <c r="D196" s="15">
        <v>1.403</v>
      </c>
      <c r="E196" s="15">
        <v>1.0952325104503509</v>
      </c>
      <c r="F196" s="15">
        <v>1.2810065320496171</v>
      </c>
      <c r="G196" s="54"/>
      <c r="H196" s="50">
        <v>0</v>
      </c>
      <c r="I196" s="54">
        <v>0</v>
      </c>
      <c r="J196" s="54">
        <v>0</v>
      </c>
      <c r="K196" s="54">
        <v>0</v>
      </c>
      <c r="L196" s="54">
        <v>0</v>
      </c>
      <c r="M196" s="76">
        <v>0</v>
      </c>
      <c r="N196" s="54">
        <v>1.2810065320496171</v>
      </c>
      <c r="Q196" s="56"/>
      <c r="R196" s="56"/>
    </row>
    <row r="197" spans="1:18" s="37" customFormat="1" ht="12">
      <c r="A197" s="22"/>
      <c r="B197" s="17" t="s">
        <v>63</v>
      </c>
      <c r="C197" s="23">
        <v>0.934</v>
      </c>
      <c r="D197" s="15">
        <v>0.565</v>
      </c>
      <c r="E197" s="15">
        <v>1.1483609707700928</v>
      </c>
      <c r="F197" s="15">
        <v>0.49200557523398764</v>
      </c>
      <c r="G197" s="54"/>
      <c r="H197" s="50">
        <v>0.759</v>
      </c>
      <c r="I197" s="54">
        <v>182.958</v>
      </c>
      <c r="J197" s="54">
        <v>155.514</v>
      </c>
      <c r="K197" s="54">
        <v>1043.9314515515584</v>
      </c>
      <c r="L197" s="54">
        <v>1043.9314515515584</v>
      </c>
      <c r="M197" s="76">
        <v>959.5</v>
      </c>
      <c r="N197" s="54">
        <v>1.1999731713976165</v>
      </c>
      <c r="Q197" s="56"/>
      <c r="R197" s="56"/>
    </row>
    <row r="198" spans="1:18" s="37" customFormat="1" ht="12">
      <c r="A198" s="22"/>
      <c r="B198" s="17" t="s">
        <v>214</v>
      </c>
      <c r="C198" s="23">
        <v>1.527</v>
      </c>
      <c r="D198" s="15">
        <v>0.906</v>
      </c>
      <c r="E198" s="15">
        <v>0.9112080305119105</v>
      </c>
      <c r="F198" s="15">
        <v>0.994284476938834</v>
      </c>
      <c r="G198" s="54"/>
      <c r="H198" s="50">
        <v>0.286</v>
      </c>
      <c r="I198" s="54">
        <v>0</v>
      </c>
      <c r="J198" s="54">
        <v>0</v>
      </c>
      <c r="K198" s="54">
        <v>452.1150916084032</v>
      </c>
      <c r="L198" s="54">
        <v>452.1150916084032</v>
      </c>
      <c r="M198" s="76">
        <v>361.7</v>
      </c>
      <c r="N198" s="54">
        <v>1.1999931332128164</v>
      </c>
      <c r="Q198" s="56"/>
      <c r="R198" s="56"/>
    </row>
    <row r="199" spans="1:18" s="37" customFormat="1" ht="12">
      <c r="A199" s="22"/>
      <c r="B199" s="17" t="s">
        <v>215</v>
      </c>
      <c r="C199" s="23">
        <v>1.494</v>
      </c>
      <c r="D199" s="15">
        <v>1.538</v>
      </c>
      <c r="E199" s="15">
        <v>0.9194586021347001</v>
      </c>
      <c r="F199" s="15">
        <v>1.6727234879626305</v>
      </c>
      <c r="G199" s="54"/>
      <c r="H199" s="50">
        <v>0</v>
      </c>
      <c r="I199" s="54">
        <v>0</v>
      </c>
      <c r="J199" s="54">
        <v>0</v>
      </c>
      <c r="K199" s="54">
        <v>0</v>
      </c>
      <c r="L199" s="54">
        <v>0</v>
      </c>
      <c r="M199" s="76">
        <v>0</v>
      </c>
      <c r="N199" s="54">
        <v>1.6727234879626305</v>
      </c>
      <c r="Q199" s="56"/>
      <c r="R199" s="56"/>
    </row>
    <row r="200" spans="1:18" s="37" customFormat="1" ht="12">
      <c r="A200" s="22"/>
      <c r="B200" s="17" t="s">
        <v>216</v>
      </c>
      <c r="C200" s="23">
        <v>1.243</v>
      </c>
      <c r="D200" s="15">
        <v>0.75</v>
      </c>
      <c r="E200" s="15">
        <v>0.9965510310059068</v>
      </c>
      <c r="F200" s="15">
        <v>0.75259567916252</v>
      </c>
      <c r="G200" s="54"/>
      <c r="H200" s="50">
        <v>0.554</v>
      </c>
      <c r="I200" s="54">
        <v>0</v>
      </c>
      <c r="J200" s="54">
        <v>0</v>
      </c>
      <c r="K200" s="54">
        <v>875.3791727950656</v>
      </c>
      <c r="L200" s="54">
        <v>875.3791727950656</v>
      </c>
      <c r="M200" s="76">
        <v>700.3</v>
      </c>
      <c r="N200" s="54">
        <v>1.200010644737467</v>
      </c>
      <c r="Q200" s="56"/>
      <c r="R200" s="56"/>
    </row>
    <row r="201" spans="1:18" s="37" customFormat="1" ht="12">
      <c r="A201" s="22"/>
      <c r="B201" s="17" t="s">
        <v>217</v>
      </c>
      <c r="C201" s="23">
        <v>0.771</v>
      </c>
      <c r="D201" s="15">
        <v>0.58</v>
      </c>
      <c r="E201" s="15">
        <v>1.2774668689886122</v>
      </c>
      <c r="F201" s="15">
        <v>0.45402351644484823</v>
      </c>
      <c r="G201" s="54"/>
      <c r="H201" s="50">
        <v>0.735</v>
      </c>
      <c r="I201" s="54">
        <v>227.097</v>
      </c>
      <c r="J201" s="54">
        <v>193.032</v>
      </c>
      <c r="K201" s="54">
        <v>967.4930644281077</v>
      </c>
      <c r="L201" s="54">
        <v>967.4930644281077</v>
      </c>
      <c r="M201" s="76">
        <v>928.4</v>
      </c>
      <c r="N201" s="54">
        <v>1.1999838887805914</v>
      </c>
      <c r="Q201" s="56"/>
      <c r="R201" s="56"/>
    </row>
    <row r="202" spans="1:18" s="37" customFormat="1" ht="12">
      <c r="A202" s="22"/>
      <c r="B202" s="17" t="s">
        <v>218</v>
      </c>
      <c r="C202" s="23">
        <v>5.561</v>
      </c>
      <c r="D202" s="15">
        <v>1.412</v>
      </c>
      <c r="E202" s="15">
        <v>0.6434649591984696</v>
      </c>
      <c r="F202" s="15">
        <v>2.194369685272146</v>
      </c>
      <c r="G202" s="54"/>
      <c r="H202" s="50">
        <v>0</v>
      </c>
      <c r="I202" s="54">
        <v>0</v>
      </c>
      <c r="J202" s="54">
        <v>0</v>
      </c>
      <c r="K202" s="54">
        <v>0</v>
      </c>
      <c r="L202" s="54">
        <v>0</v>
      </c>
      <c r="M202" s="76">
        <v>0</v>
      </c>
      <c r="N202" s="54">
        <v>2.194369685272146</v>
      </c>
      <c r="Q202" s="56"/>
      <c r="R202" s="56"/>
    </row>
    <row r="203" spans="1:18" s="3" customFormat="1" ht="12">
      <c r="A203" s="24" t="s">
        <v>219</v>
      </c>
      <c r="B203" s="25" t="s">
        <v>220</v>
      </c>
      <c r="C203" s="21">
        <v>9.565999999999999</v>
      </c>
      <c r="D203" s="32">
        <v>0.503</v>
      </c>
      <c r="E203" s="32">
        <v>0.9516866176615091</v>
      </c>
      <c r="F203" s="32"/>
      <c r="G203" s="38"/>
      <c r="H203" s="51"/>
      <c r="I203" s="38">
        <v>1733.366</v>
      </c>
      <c r="J203" s="38">
        <v>1473.362</v>
      </c>
      <c r="K203" s="38">
        <v>4824.010425729202</v>
      </c>
      <c r="L203" s="38">
        <v>4824.010425729202</v>
      </c>
      <c r="M203" s="77">
        <f>SUM(M204:M211)</f>
        <v>5050.900000000001</v>
      </c>
      <c r="N203" s="38">
        <v>0.9664653123979462</v>
      </c>
      <c r="Q203" s="56"/>
      <c r="R203" s="56"/>
    </row>
    <row r="204" spans="1:18" s="37" customFormat="1" ht="12">
      <c r="A204" s="22"/>
      <c r="B204" s="17" t="s">
        <v>221</v>
      </c>
      <c r="C204" s="23">
        <v>2.607</v>
      </c>
      <c r="D204" s="15">
        <v>0.243</v>
      </c>
      <c r="E204" s="15">
        <v>0.550941491603714</v>
      </c>
      <c r="F204" s="15">
        <v>0.3410631686001009</v>
      </c>
      <c r="G204" s="54"/>
      <c r="H204" s="50">
        <v>1.234</v>
      </c>
      <c r="I204" s="54">
        <v>587.443</v>
      </c>
      <c r="J204" s="54">
        <v>499.327</v>
      </c>
      <c r="K204" s="54">
        <v>1449.3196784860363</v>
      </c>
      <c r="L204" s="54">
        <v>1449.3196784860363</v>
      </c>
      <c r="M204" s="76">
        <v>1558.9</v>
      </c>
      <c r="N204" s="54">
        <v>1.1999794247611262</v>
      </c>
      <c r="Q204" s="56"/>
      <c r="R204" s="56"/>
    </row>
    <row r="205" spans="1:18" s="37" customFormat="1" ht="12">
      <c r="A205" s="22"/>
      <c r="B205" s="17" t="s">
        <v>222</v>
      </c>
      <c r="C205" s="23">
        <v>0.521</v>
      </c>
      <c r="D205" s="15">
        <v>0.387</v>
      </c>
      <c r="E205" s="15">
        <v>0.9631251887371539</v>
      </c>
      <c r="F205" s="15">
        <v>0.3918169232054173</v>
      </c>
      <c r="G205" s="54"/>
      <c r="H205" s="50">
        <v>0.406</v>
      </c>
      <c r="I205" s="54">
        <v>165.003</v>
      </c>
      <c r="J205" s="54">
        <v>140.253</v>
      </c>
      <c r="K205" s="54">
        <v>500.3007540191073</v>
      </c>
      <c r="L205" s="54">
        <v>500.3007540191073</v>
      </c>
      <c r="M205" s="76">
        <v>512.5</v>
      </c>
      <c r="N205" s="54">
        <v>1.2000583482945697</v>
      </c>
      <c r="Q205" s="56"/>
      <c r="R205" s="56"/>
    </row>
    <row r="206" spans="1:18" s="37" customFormat="1" ht="12">
      <c r="A206" s="22"/>
      <c r="B206" s="17" t="s">
        <v>160</v>
      </c>
      <c r="C206" s="23">
        <v>0.496</v>
      </c>
      <c r="D206" s="15">
        <v>0.474</v>
      </c>
      <c r="E206" s="15">
        <v>1.4442249947655463</v>
      </c>
      <c r="F206" s="15">
        <v>0.318203709060546</v>
      </c>
      <c r="G206" s="54"/>
      <c r="H206" s="50">
        <v>0.632</v>
      </c>
      <c r="I206" s="54">
        <v>318.843</v>
      </c>
      <c r="J206" s="54">
        <v>271.017</v>
      </c>
      <c r="K206" s="54">
        <v>726.7064167057248</v>
      </c>
      <c r="L206" s="54">
        <v>726.7064167057248</v>
      </c>
      <c r="M206" s="76">
        <v>798.2</v>
      </c>
      <c r="N206" s="54">
        <v>1.1999793041198508</v>
      </c>
      <c r="Q206" s="56"/>
      <c r="R206" s="56"/>
    </row>
    <row r="207" spans="1:18" s="37" customFormat="1" ht="12">
      <c r="A207" s="26"/>
      <c r="B207" s="17" t="s">
        <v>223</v>
      </c>
      <c r="C207" s="23">
        <v>0.348</v>
      </c>
      <c r="D207" s="15">
        <v>0.305</v>
      </c>
      <c r="E207" s="15">
        <v>1.6130828950727731</v>
      </c>
      <c r="F207" s="15">
        <v>0.08907893756212704</v>
      </c>
      <c r="G207" s="54"/>
      <c r="H207" s="50">
        <v>0.624</v>
      </c>
      <c r="I207" s="54">
        <v>453.018</v>
      </c>
      <c r="J207" s="54">
        <v>385.065</v>
      </c>
      <c r="K207" s="54">
        <v>599.953744273972</v>
      </c>
      <c r="L207" s="54">
        <v>599.953744273972</v>
      </c>
      <c r="M207" s="76">
        <v>801</v>
      </c>
      <c r="N207" s="54">
        <v>1.1999788598857875</v>
      </c>
      <c r="Q207" s="56"/>
      <c r="R207" s="56"/>
    </row>
    <row r="208" spans="1:18" s="37" customFormat="1" ht="12">
      <c r="A208" s="26"/>
      <c r="B208" s="17" t="s">
        <v>224</v>
      </c>
      <c r="C208" s="23">
        <v>0.233</v>
      </c>
      <c r="D208" s="13">
        <v>0.935</v>
      </c>
      <c r="E208" s="13">
        <v>1.9455970776632845</v>
      </c>
      <c r="F208" s="13">
        <v>0.4705722678834205</v>
      </c>
      <c r="G208" s="53"/>
      <c r="H208" s="49">
        <v>0.331</v>
      </c>
      <c r="I208" s="62">
        <v>92.675</v>
      </c>
      <c r="J208" s="62">
        <v>78.774</v>
      </c>
      <c r="K208" s="62">
        <v>443.52171299940915</v>
      </c>
      <c r="L208" s="62">
        <v>443.52171299940915</v>
      </c>
      <c r="M208" s="75">
        <v>417.8</v>
      </c>
      <c r="N208" s="53">
        <v>1.200005987139164</v>
      </c>
      <c r="Q208" s="56"/>
      <c r="R208" s="56"/>
    </row>
    <row r="209" spans="1:18" s="37" customFormat="1" ht="12">
      <c r="A209" s="22"/>
      <c r="B209" s="17" t="s">
        <v>225</v>
      </c>
      <c r="C209" s="23">
        <v>0.789</v>
      </c>
      <c r="D209" s="15">
        <v>0.499</v>
      </c>
      <c r="E209" s="15">
        <v>0.7881504602506639</v>
      </c>
      <c r="F209" s="15">
        <v>0.623127841911426</v>
      </c>
      <c r="G209" s="54"/>
      <c r="H209" s="50">
        <v>0.359</v>
      </c>
      <c r="I209" s="54">
        <v>0</v>
      </c>
      <c r="J209" s="54">
        <v>0</v>
      </c>
      <c r="K209" s="54">
        <v>566.6189300853196</v>
      </c>
      <c r="L209" s="54">
        <v>566.6189300853196</v>
      </c>
      <c r="M209" s="76">
        <v>453.3</v>
      </c>
      <c r="N209" s="54">
        <v>1.1999807273661516</v>
      </c>
      <c r="Q209" s="56"/>
      <c r="R209" s="56"/>
    </row>
    <row r="210" spans="1:18" s="37" customFormat="1" ht="12">
      <c r="A210" s="22"/>
      <c r="B210" s="17" t="s">
        <v>226</v>
      </c>
      <c r="C210" s="23">
        <v>3.946</v>
      </c>
      <c r="D210" s="15">
        <v>0.687</v>
      </c>
      <c r="E210" s="15">
        <v>0.5160083434552761</v>
      </c>
      <c r="F210" s="15">
        <v>1.3313738212055561</v>
      </c>
      <c r="G210" s="54"/>
      <c r="H210" s="50">
        <v>0</v>
      </c>
      <c r="I210" s="54">
        <v>0</v>
      </c>
      <c r="J210" s="54">
        <v>0</v>
      </c>
      <c r="K210" s="54">
        <v>0</v>
      </c>
      <c r="L210" s="54">
        <v>0</v>
      </c>
      <c r="M210" s="76">
        <v>0</v>
      </c>
      <c r="N210" s="54">
        <v>1.3313738212055561</v>
      </c>
      <c r="Q210" s="56"/>
      <c r="R210" s="56"/>
    </row>
    <row r="211" spans="1:18" s="37" customFormat="1" ht="12">
      <c r="A211" s="22"/>
      <c r="B211" s="17" t="s">
        <v>227</v>
      </c>
      <c r="C211" s="23">
        <v>0.626</v>
      </c>
      <c r="D211" s="15">
        <v>0.496</v>
      </c>
      <c r="E211" s="15">
        <v>0.8767214563122383</v>
      </c>
      <c r="F211" s="15">
        <v>0.46574410997801907</v>
      </c>
      <c r="G211" s="54"/>
      <c r="H211" s="50">
        <v>0.403</v>
      </c>
      <c r="I211" s="54">
        <v>116.384</v>
      </c>
      <c r="J211" s="54">
        <v>98.926</v>
      </c>
      <c r="K211" s="54">
        <v>537.5891891596335</v>
      </c>
      <c r="L211" s="54">
        <v>537.5891891596335</v>
      </c>
      <c r="M211" s="76">
        <v>509.2</v>
      </c>
      <c r="N211" s="54">
        <v>1.1999824784543789</v>
      </c>
      <c r="Q211" s="56"/>
      <c r="R211" s="56"/>
    </row>
    <row r="212" spans="1:18" s="3" customFormat="1" ht="12">
      <c r="A212" s="24" t="s">
        <v>228</v>
      </c>
      <c r="B212" s="25" t="s">
        <v>229</v>
      </c>
      <c r="C212" s="21">
        <v>18.168</v>
      </c>
      <c r="D212" s="32">
        <v>0.875</v>
      </c>
      <c r="E212" s="32">
        <v>0.9890297779381183</v>
      </c>
      <c r="F212" s="32"/>
      <c r="G212" s="38"/>
      <c r="H212" s="51"/>
      <c r="I212" s="38">
        <v>1098.652</v>
      </c>
      <c r="J212" s="38">
        <v>933.854</v>
      </c>
      <c r="K212" s="38">
        <v>4821.413990721252</v>
      </c>
      <c r="L212" s="38">
        <v>4821.413990721252</v>
      </c>
      <c r="M212" s="77">
        <f>SUM(M213:M224)</f>
        <v>4739.2</v>
      </c>
      <c r="N212" s="38">
        <v>1.087489402737712</v>
      </c>
      <c r="Q212" s="56"/>
      <c r="R212" s="56"/>
    </row>
    <row r="213" spans="1:18" s="37" customFormat="1" ht="12">
      <c r="A213" s="22"/>
      <c r="B213" s="17" t="s">
        <v>230</v>
      </c>
      <c r="C213" s="23">
        <v>0.822</v>
      </c>
      <c r="D213" s="15">
        <v>0.629</v>
      </c>
      <c r="E213" s="15">
        <v>0.8248677630039277</v>
      </c>
      <c r="F213" s="15">
        <v>0.7525464689144421</v>
      </c>
      <c r="G213" s="54"/>
      <c r="H213" s="50">
        <v>0.303</v>
      </c>
      <c r="I213" s="54">
        <v>0</v>
      </c>
      <c r="J213" s="54">
        <v>0</v>
      </c>
      <c r="K213" s="54">
        <v>479.2139505361043</v>
      </c>
      <c r="L213" s="54">
        <v>479.2139505361043</v>
      </c>
      <c r="M213" s="76">
        <v>383.4</v>
      </c>
      <c r="N213" s="54">
        <v>1.1999869740506648</v>
      </c>
      <c r="Q213" s="56"/>
      <c r="R213" s="56"/>
    </row>
    <row r="214" spans="1:18" s="37" customFormat="1" ht="12">
      <c r="A214" s="22"/>
      <c r="B214" s="17" t="s">
        <v>231</v>
      </c>
      <c r="C214" s="23">
        <v>0.338</v>
      </c>
      <c r="D214" s="15">
        <v>0.286</v>
      </c>
      <c r="E214" s="15">
        <v>1.879957582200028</v>
      </c>
      <c r="F214" s="15">
        <v>0.14213109205650656</v>
      </c>
      <c r="G214" s="54"/>
      <c r="H214" s="50">
        <v>0.672</v>
      </c>
      <c r="I214" s="54">
        <v>459.548</v>
      </c>
      <c r="J214" s="54">
        <v>390.616</v>
      </c>
      <c r="K214" s="54">
        <v>671.1332615223768</v>
      </c>
      <c r="L214" s="54">
        <v>671.1332615223768</v>
      </c>
      <c r="M214" s="76">
        <v>849.4</v>
      </c>
      <c r="N214" s="54">
        <v>1.1999509185127144</v>
      </c>
      <c r="Q214" s="56"/>
      <c r="R214" s="56"/>
    </row>
    <row r="215" spans="1:18" s="37" customFormat="1" ht="12">
      <c r="A215" s="22"/>
      <c r="B215" s="17" t="s">
        <v>232</v>
      </c>
      <c r="C215" s="23">
        <v>1.377</v>
      </c>
      <c r="D215" s="15">
        <v>0.425</v>
      </c>
      <c r="E215" s="15">
        <v>0.6846532174065153</v>
      </c>
      <c r="F215" s="15">
        <v>0.6007522132298032</v>
      </c>
      <c r="G215" s="54"/>
      <c r="H215" s="50">
        <v>0.565</v>
      </c>
      <c r="I215" s="54">
        <v>0</v>
      </c>
      <c r="J215" s="54">
        <v>0</v>
      </c>
      <c r="K215" s="54">
        <v>892.3524009414667</v>
      </c>
      <c r="L215" s="54">
        <v>892.3524009414667</v>
      </c>
      <c r="M215" s="76">
        <v>713.9</v>
      </c>
      <c r="N215" s="54">
        <v>1.2000319645360378</v>
      </c>
      <c r="Q215" s="56"/>
      <c r="R215" s="56"/>
    </row>
    <row r="216" spans="1:18" s="37" customFormat="1" ht="12">
      <c r="A216" s="22"/>
      <c r="B216" s="17" t="s">
        <v>233</v>
      </c>
      <c r="C216" s="23">
        <v>1.266</v>
      </c>
      <c r="D216" s="15">
        <v>0.622</v>
      </c>
      <c r="E216" s="15">
        <v>0.7028611726167955</v>
      </c>
      <c r="F216" s="15">
        <v>0.8669542757985274</v>
      </c>
      <c r="G216" s="54"/>
      <c r="H216" s="50">
        <v>0.296</v>
      </c>
      <c r="I216" s="54">
        <v>0</v>
      </c>
      <c r="J216" s="54">
        <v>0</v>
      </c>
      <c r="K216" s="54">
        <v>468.0933646100911</v>
      </c>
      <c r="L216" s="54">
        <v>468.0933646100911</v>
      </c>
      <c r="M216" s="76">
        <v>380</v>
      </c>
      <c r="N216" s="54">
        <v>1.2000047210415798</v>
      </c>
      <c r="Q216" s="56"/>
      <c r="R216" s="56"/>
    </row>
    <row r="217" spans="1:18" s="37" customFormat="1" ht="12">
      <c r="A217" s="22"/>
      <c r="B217" s="17" t="s">
        <v>234</v>
      </c>
      <c r="C217" s="23">
        <v>0.553</v>
      </c>
      <c r="D217" s="15">
        <v>0.784</v>
      </c>
      <c r="E217" s="15">
        <v>0.9940914584191871</v>
      </c>
      <c r="F217" s="15">
        <v>0.7786598293950977</v>
      </c>
      <c r="G217" s="54"/>
      <c r="H217" s="50">
        <v>0.232</v>
      </c>
      <c r="I217" s="54">
        <v>0</v>
      </c>
      <c r="J217" s="54">
        <v>0</v>
      </c>
      <c r="K217" s="54">
        <v>365.85559783041157</v>
      </c>
      <c r="L217" s="54">
        <v>365.85559783041157</v>
      </c>
      <c r="M217" s="76">
        <v>292.7</v>
      </c>
      <c r="N217" s="54">
        <v>1.2000511360706807</v>
      </c>
      <c r="Q217" s="56"/>
      <c r="R217" s="56"/>
    </row>
    <row r="218" spans="1:18" s="37" customFormat="1" ht="12">
      <c r="A218" s="22"/>
      <c r="B218" s="17" t="s">
        <v>235</v>
      </c>
      <c r="C218" s="23">
        <v>0.834</v>
      </c>
      <c r="D218" s="15">
        <v>1.404</v>
      </c>
      <c r="E218" s="15">
        <v>0.819862242768329</v>
      </c>
      <c r="F218" s="15">
        <v>1.70248281328249</v>
      </c>
      <c r="G218" s="54"/>
      <c r="H218" s="50">
        <v>0</v>
      </c>
      <c r="I218" s="54">
        <v>0</v>
      </c>
      <c r="J218" s="54">
        <v>0</v>
      </c>
      <c r="K218" s="54">
        <v>0</v>
      </c>
      <c r="L218" s="54">
        <v>0</v>
      </c>
      <c r="M218" s="76">
        <v>0</v>
      </c>
      <c r="N218" s="54">
        <v>1.70248281328249</v>
      </c>
      <c r="Q218" s="56"/>
      <c r="R218" s="56"/>
    </row>
    <row r="219" spans="1:18" s="37" customFormat="1" ht="12">
      <c r="A219" s="22"/>
      <c r="B219" s="17" t="s">
        <v>236</v>
      </c>
      <c r="C219" s="23">
        <v>0.651</v>
      </c>
      <c r="D219" s="15">
        <v>1.341</v>
      </c>
      <c r="E219" s="15">
        <v>0.916247340945517</v>
      </c>
      <c r="F219" s="15">
        <v>1.453578599438184</v>
      </c>
      <c r="G219" s="54"/>
      <c r="H219" s="50">
        <v>0</v>
      </c>
      <c r="I219" s="54">
        <v>0</v>
      </c>
      <c r="J219" s="54">
        <v>0</v>
      </c>
      <c r="K219" s="54">
        <v>0</v>
      </c>
      <c r="L219" s="54">
        <v>0</v>
      </c>
      <c r="M219" s="76">
        <v>0</v>
      </c>
      <c r="N219" s="54">
        <v>1.453578599438184</v>
      </c>
      <c r="Q219" s="56"/>
      <c r="R219" s="56"/>
    </row>
    <row r="220" spans="1:18" s="37" customFormat="1" ht="12">
      <c r="A220" s="26"/>
      <c r="B220" s="17" t="s">
        <v>237</v>
      </c>
      <c r="C220" s="23">
        <v>0.465</v>
      </c>
      <c r="D220" s="15">
        <v>0.686</v>
      </c>
      <c r="E220" s="15">
        <v>1.724643901324837</v>
      </c>
      <c r="F220" s="15">
        <v>0.2977632712892375</v>
      </c>
      <c r="G220" s="54"/>
      <c r="H220" s="50">
        <v>0.724</v>
      </c>
      <c r="I220" s="54">
        <v>382.847</v>
      </c>
      <c r="J220" s="54">
        <v>325.42</v>
      </c>
      <c r="K220" s="54">
        <v>817.4537469746898</v>
      </c>
      <c r="L220" s="54">
        <v>817.4537469746898</v>
      </c>
      <c r="M220" s="76">
        <v>914.3</v>
      </c>
      <c r="N220" s="54">
        <v>1.200020725337105</v>
      </c>
      <c r="Q220" s="56"/>
      <c r="R220" s="56"/>
    </row>
    <row r="221" spans="1:18" s="37" customFormat="1" ht="12">
      <c r="A221" s="26"/>
      <c r="B221" s="17" t="s">
        <v>238</v>
      </c>
      <c r="C221" s="23">
        <v>1.105</v>
      </c>
      <c r="D221" s="15">
        <v>0.302</v>
      </c>
      <c r="E221" s="15">
        <v>0.7357717677515511</v>
      </c>
      <c r="F221" s="15">
        <v>0.4004533677921394</v>
      </c>
      <c r="G221" s="54"/>
      <c r="H221" s="50">
        <v>0.65</v>
      </c>
      <c r="I221" s="54">
        <v>256.257</v>
      </c>
      <c r="J221" s="54">
        <v>217.818</v>
      </c>
      <c r="K221" s="54">
        <v>808.9552838149764</v>
      </c>
      <c r="L221" s="54">
        <v>808.9552838149764</v>
      </c>
      <c r="M221" s="76">
        <v>921.4</v>
      </c>
      <c r="N221" s="54">
        <v>1.2000208038484226</v>
      </c>
      <c r="Q221" s="56"/>
      <c r="R221" s="56"/>
    </row>
    <row r="222" spans="1:18" s="37" customFormat="1" ht="12">
      <c r="A222" s="22"/>
      <c r="B222" s="17" t="s">
        <v>239</v>
      </c>
      <c r="C222" s="23">
        <v>0.681</v>
      </c>
      <c r="D222" s="15">
        <v>0.87</v>
      </c>
      <c r="E222" s="15">
        <v>0.8968965376716973</v>
      </c>
      <c r="F222" s="15">
        <v>0.8700115492233703</v>
      </c>
      <c r="G222" s="54"/>
      <c r="H222" s="50">
        <v>0.202</v>
      </c>
      <c r="I222" s="54">
        <v>0</v>
      </c>
      <c r="J222" s="54">
        <v>0</v>
      </c>
      <c r="K222" s="54">
        <v>318.35638449113503</v>
      </c>
      <c r="L222" s="54">
        <v>318.35638449113503</v>
      </c>
      <c r="M222" s="76">
        <v>261.1</v>
      </c>
      <c r="N222" s="54">
        <v>1.200045209126945</v>
      </c>
      <c r="Q222" s="56"/>
      <c r="R222" s="56"/>
    </row>
    <row r="223" spans="1:18" s="37" customFormat="1" ht="12">
      <c r="A223" s="22"/>
      <c r="B223" s="17" t="s">
        <v>240</v>
      </c>
      <c r="C223" s="23">
        <v>9.292</v>
      </c>
      <c r="D223" s="15">
        <v>1.001</v>
      </c>
      <c r="E223" s="15">
        <v>0.5109270060636781</v>
      </c>
      <c r="F223" s="15">
        <v>1.9591839697650328</v>
      </c>
      <c r="G223" s="54"/>
      <c r="H223" s="50">
        <v>0</v>
      </c>
      <c r="I223" s="54">
        <v>0</v>
      </c>
      <c r="J223" s="54">
        <v>0</v>
      </c>
      <c r="K223" s="54">
        <v>0</v>
      </c>
      <c r="L223" s="54">
        <v>0</v>
      </c>
      <c r="M223" s="76">
        <v>0</v>
      </c>
      <c r="N223" s="54">
        <v>1.9591839697650328</v>
      </c>
      <c r="Q223" s="56"/>
      <c r="R223" s="56"/>
    </row>
    <row r="224" spans="1:18" s="37" customFormat="1" ht="12">
      <c r="A224" s="22"/>
      <c r="B224" s="17" t="s">
        <v>241</v>
      </c>
      <c r="C224" s="23">
        <v>0.784</v>
      </c>
      <c r="D224" s="13">
        <v>1.129</v>
      </c>
      <c r="E224" s="13">
        <v>0.8417294708383878</v>
      </c>
      <c r="F224" s="13">
        <v>1.3412860534341065</v>
      </c>
      <c r="G224" s="53"/>
      <c r="H224" s="49">
        <v>0</v>
      </c>
      <c r="I224" s="62">
        <v>0</v>
      </c>
      <c r="J224" s="62">
        <v>0</v>
      </c>
      <c r="K224" s="62">
        <v>0</v>
      </c>
      <c r="L224" s="62">
        <v>0</v>
      </c>
      <c r="M224" s="75">
        <v>23</v>
      </c>
      <c r="N224" s="53">
        <v>1.3412860534341065</v>
      </c>
      <c r="Q224" s="56"/>
      <c r="R224" s="56"/>
    </row>
    <row r="225" spans="1:18" s="3" customFormat="1" ht="12">
      <c r="A225" s="24" t="s">
        <v>298</v>
      </c>
      <c r="B225" s="25" t="s">
        <v>242</v>
      </c>
      <c r="C225" s="21">
        <v>29.059</v>
      </c>
      <c r="D225" s="32">
        <v>1.382</v>
      </c>
      <c r="E225" s="32">
        <v>0.5636942880397363</v>
      </c>
      <c r="F225" s="32"/>
      <c r="G225" s="38"/>
      <c r="H225" s="51"/>
      <c r="I225" s="38">
        <v>0</v>
      </c>
      <c r="J225" s="38">
        <v>0</v>
      </c>
      <c r="K225" s="38">
        <v>3848.7359048347253</v>
      </c>
      <c r="L225" s="38">
        <v>3848.7359048347253</v>
      </c>
      <c r="M225" s="77">
        <f>SUM(M226:M235)</f>
        <v>3078.9000000000005</v>
      </c>
      <c r="N225" s="38">
        <v>2.6004360687741572</v>
      </c>
      <c r="Q225" s="56"/>
      <c r="R225" s="56"/>
    </row>
    <row r="226" spans="1:18" s="37" customFormat="1" ht="12">
      <c r="A226" s="22"/>
      <c r="B226" s="17" t="s">
        <v>243</v>
      </c>
      <c r="C226" s="23">
        <v>0.988</v>
      </c>
      <c r="D226" s="15">
        <v>0.866</v>
      </c>
      <c r="E226" s="15">
        <v>1.1149837883452283</v>
      </c>
      <c r="F226" s="15">
        <v>0.7766929071545062</v>
      </c>
      <c r="G226" s="54"/>
      <c r="H226" s="50">
        <v>0.466</v>
      </c>
      <c r="I226" s="54">
        <v>0</v>
      </c>
      <c r="J226" s="54">
        <v>0</v>
      </c>
      <c r="K226" s="54">
        <v>736.5570776898124</v>
      </c>
      <c r="L226" s="54">
        <v>736.5570776898124</v>
      </c>
      <c r="M226" s="76">
        <v>589.3</v>
      </c>
      <c r="N226" s="54">
        <v>1.2000246679027249</v>
      </c>
      <c r="Q226" s="56"/>
      <c r="R226" s="56"/>
    </row>
    <row r="227" spans="1:18" s="37" customFormat="1" ht="12">
      <c r="A227" s="22"/>
      <c r="B227" s="17" t="s">
        <v>244</v>
      </c>
      <c r="C227" s="23">
        <v>0.952</v>
      </c>
      <c r="D227" s="15">
        <v>0.997</v>
      </c>
      <c r="E227" s="15">
        <v>1.1368145225082698</v>
      </c>
      <c r="F227" s="15">
        <v>0.8770120193399863</v>
      </c>
      <c r="G227" s="54"/>
      <c r="H227" s="50">
        <v>0.35</v>
      </c>
      <c r="I227" s="54">
        <v>0</v>
      </c>
      <c r="J227" s="54">
        <v>0</v>
      </c>
      <c r="K227" s="54">
        <v>552.1261117018789</v>
      </c>
      <c r="L227" s="54">
        <v>552.1261117018789</v>
      </c>
      <c r="M227" s="76">
        <v>441.7</v>
      </c>
      <c r="N227" s="54">
        <v>1.199984724928449</v>
      </c>
      <c r="Q227" s="56"/>
      <c r="R227" s="56"/>
    </row>
    <row r="228" spans="1:18" s="37" customFormat="1" ht="12">
      <c r="A228" s="22"/>
      <c r="B228" s="17" t="s">
        <v>245</v>
      </c>
      <c r="C228" s="23">
        <v>1.263</v>
      </c>
      <c r="D228" s="15">
        <v>1.719</v>
      </c>
      <c r="E228" s="15">
        <v>0.9892846987902828</v>
      </c>
      <c r="F228" s="15">
        <v>1.7376191121747135</v>
      </c>
      <c r="G228" s="54"/>
      <c r="H228" s="50">
        <v>0</v>
      </c>
      <c r="I228" s="54">
        <v>0</v>
      </c>
      <c r="J228" s="54">
        <v>0</v>
      </c>
      <c r="K228" s="54">
        <v>0</v>
      </c>
      <c r="L228" s="54">
        <v>0</v>
      </c>
      <c r="M228" s="76">
        <v>0</v>
      </c>
      <c r="N228" s="54">
        <v>1.7376191121747135</v>
      </c>
      <c r="Q228" s="56"/>
      <c r="R228" s="56"/>
    </row>
    <row r="229" spans="1:18" s="37" customFormat="1" ht="12">
      <c r="A229" s="22"/>
      <c r="B229" s="17" t="s">
        <v>246</v>
      </c>
      <c r="C229" s="23">
        <v>0.666</v>
      </c>
      <c r="D229" s="15">
        <v>1.126</v>
      </c>
      <c r="E229" s="15">
        <v>1.3940995947047292</v>
      </c>
      <c r="F229" s="15">
        <v>0.8076897836258873</v>
      </c>
      <c r="G229" s="54"/>
      <c r="H229" s="50">
        <v>0.364</v>
      </c>
      <c r="I229" s="54">
        <v>0</v>
      </c>
      <c r="J229" s="54">
        <v>0</v>
      </c>
      <c r="K229" s="54">
        <v>575.3379376252893</v>
      </c>
      <c r="L229" s="54">
        <v>575.3379376252893</v>
      </c>
      <c r="M229" s="76">
        <v>460.2</v>
      </c>
      <c r="N229" s="54">
        <v>1.1999741311722856</v>
      </c>
      <c r="Q229" s="56"/>
      <c r="R229" s="56"/>
    </row>
    <row r="230" spans="1:18" s="37" customFormat="1" ht="12">
      <c r="A230" s="22"/>
      <c r="B230" s="17" t="s">
        <v>247</v>
      </c>
      <c r="C230" s="23">
        <v>9.561</v>
      </c>
      <c r="D230" s="15">
        <v>1.188</v>
      </c>
      <c r="E230" s="15">
        <v>0.6005064654805625</v>
      </c>
      <c r="F230" s="15">
        <v>1.9783300735143436</v>
      </c>
      <c r="G230" s="54"/>
      <c r="H230" s="50">
        <v>0</v>
      </c>
      <c r="I230" s="54">
        <v>0</v>
      </c>
      <c r="J230" s="54">
        <v>0</v>
      </c>
      <c r="K230" s="54">
        <v>0</v>
      </c>
      <c r="L230" s="54">
        <v>0</v>
      </c>
      <c r="M230" s="76">
        <v>0</v>
      </c>
      <c r="N230" s="54">
        <v>1.9783300735143436</v>
      </c>
      <c r="Q230" s="56"/>
      <c r="R230" s="56"/>
    </row>
    <row r="231" spans="1:18" s="37" customFormat="1" ht="12">
      <c r="A231" s="22"/>
      <c r="B231" s="17" t="s">
        <v>248</v>
      </c>
      <c r="C231" s="23">
        <v>12.768</v>
      </c>
      <c r="D231" s="15">
        <v>1.625</v>
      </c>
      <c r="E231" s="15">
        <v>0.5855223020525029</v>
      </c>
      <c r="F231" s="15">
        <v>2.775299923339707</v>
      </c>
      <c r="G231" s="54"/>
      <c r="H231" s="50">
        <v>0</v>
      </c>
      <c r="I231" s="54">
        <v>0</v>
      </c>
      <c r="J231" s="54">
        <v>0</v>
      </c>
      <c r="K231" s="54">
        <v>0</v>
      </c>
      <c r="L231" s="54">
        <v>0</v>
      </c>
      <c r="M231" s="76">
        <v>0</v>
      </c>
      <c r="N231" s="54">
        <v>2.775299923339707</v>
      </c>
      <c r="Q231" s="56"/>
      <c r="R231" s="56"/>
    </row>
    <row r="232" spans="1:18" s="37" customFormat="1" ht="12">
      <c r="A232" s="22"/>
      <c r="B232" s="17" t="s">
        <v>249</v>
      </c>
      <c r="C232" s="23">
        <v>0.642</v>
      </c>
      <c r="D232" s="15">
        <v>1.075</v>
      </c>
      <c r="E232" s="15">
        <v>1.426115200054841</v>
      </c>
      <c r="F232" s="15">
        <v>0.7537960467419891</v>
      </c>
      <c r="G232" s="54"/>
      <c r="H232" s="50">
        <v>0.409</v>
      </c>
      <c r="I232" s="54">
        <v>0</v>
      </c>
      <c r="J232" s="54">
        <v>0</v>
      </c>
      <c r="K232" s="54">
        <v>645.2803120493355</v>
      </c>
      <c r="L232" s="54">
        <v>645.2803120493355</v>
      </c>
      <c r="M232" s="76">
        <v>516.2</v>
      </c>
      <c r="N232" s="54">
        <v>1.2000136139926385</v>
      </c>
      <c r="Q232" s="56"/>
      <c r="R232" s="56"/>
    </row>
    <row r="233" spans="1:18" s="37" customFormat="1" ht="12">
      <c r="A233" s="22"/>
      <c r="B233" s="17" t="s">
        <v>250</v>
      </c>
      <c r="C233" s="23">
        <v>0.683</v>
      </c>
      <c r="D233" s="15">
        <v>0.976</v>
      </c>
      <c r="E233" s="15">
        <v>1.3727832015378723</v>
      </c>
      <c r="F233" s="15">
        <v>0.7109644107726752</v>
      </c>
      <c r="G233" s="54"/>
      <c r="H233" s="50">
        <v>0.459</v>
      </c>
      <c r="I233" s="54">
        <v>0</v>
      </c>
      <c r="J233" s="54">
        <v>0</v>
      </c>
      <c r="K233" s="54">
        <v>724.2499764157728</v>
      </c>
      <c r="L233" s="54">
        <v>724.2499764157728</v>
      </c>
      <c r="M233" s="76">
        <v>579.4</v>
      </c>
      <c r="N233" s="54">
        <v>1.1999662544056184</v>
      </c>
      <c r="Q233" s="56"/>
      <c r="R233" s="56"/>
    </row>
    <row r="234" spans="1:18" s="37" customFormat="1" ht="12">
      <c r="A234" s="26"/>
      <c r="B234" s="17" t="s">
        <v>251</v>
      </c>
      <c r="C234" s="23">
        <v>0.962</v>
      </c>
      <c r="D234" s="15">
        <v>1.136</v>
      </c>
      <c r="E234" s="15">
        <v>1.1305865352845792</v>
      </c>
      <c r="F234" s="15">
        <v>1.0047881913913455</v>
      </c>
      <c r="G234" s="54"/>
      <c r="H234" s="50">
        <v>0.212</v>
      </c>
      <c r="I234" s="54">
        <v>0</v>
      </c>
      <c r="J234" s="54">
        <v>0</v>
      </c>
      <c r="K234" s="54">
        <v>335.35928129940964</v>
      </c>
      <c r="L234" s="54">
        <v>335.35928129940964</v>
      </c>
      <c r="M234" s="76">
        <v>268.3</v>
      </c>
      <c r="N234" s="54">
        <v>1.2000237022549536</v>
      </c>
      <c r="Q234" s="56"/>
      <c r="R234" s="56"/>
    </row>
    <row r="235" spans="1:18" s="37" customFormat="1" ht="12">
      <c r="A235" s="22"/>
      <c r="B235" s="17" t="s">
        <v>252</v>
      </c>
      <c r="C235" s="23">
        <v>0.574</v>
      </c>
      <c r="D235" s="15">
        <v>1.529</v>
      </c>
      <c r="E235" s="15">
        <v>1.5313651082354347</v>
      </c>
      <c r="F235" s="15">
        <v>0.998455555619809</v>
      </c>
      <c r="G235" s="54"/>
      <c r="H235" s="50">
        <v>0.177</v>
      </c>
      <c r="I235" s="54">
        <v>0</v>
      </c>
      <c r="J235" s="54">
        <v>0</v>
      </c>
      <c r="K235" s="54">
        <v>279.82520805322656</v>
      </c>
      <c r="L235" s="54">
        <v>279.82520805322656</v>
      </c>
      <c r="M235" s="76">
        <v>223.8</v>
      </c>
      <c r="N235" s="54">
        <v>1.1999818438691896</v>
      </c>
      <c r="Q235" s="56"/>
      <c r="R235" s="56"/>
    </row>
    <row r="236" spans="1:18" s="3" customFormat="1" ht="12">
      <c r="A236" s="24" t="s">
        <v>253</v>
      </c>
      <c r="B236" s="25" t="s">
        <v>254</v>
      </c>
      <c r="C236" s="21">
        <v>36.04</v>
      </c>
      <c r="D236" s="32">
        <v>0.949</v>
      </c>
      <c r="E236" s="32">
        <v>0.9881964328598241</v>
      </c>
      <c r="F236" s="32"/>
      <c r="G236" s="38"/>
      <c r="H236" s="51"/>
      <c r="I236" s="38">
        <v>1204.6989999999998</v>
      </c>
      <c r="J236" s="38">
        <v>1023.9939999999999</v>
      </c>
      <c r="K236" s="38">
        <v>7318.103675661707</v>
      </c>
      <c r="L236" s="38">
        <v>7318.103675661707</v>
      </c>
      <c r="M236" s="77">
        <f>SUM(M237:M256)</f>
        <v>6777.999999999999</v>
      </c>
      <c r="N236" s="38">
        <v>1.108625275915297</v>
      </c>
      <c r="Q236" s="56"/>
      <c r="R236" s="56"/>
    </row>
    <row r="237" spans="1:18" s="37" customFormat="1" ht="12">
      <c r="A237" s="22"/>
      <c r="B237" s="17" t="s">
        <v>255</v>
      </c>
      <c r="C237" s="23">
        <v>0.576</v>
      </c>
      <c r="D237" s="15">
        <v>2.128</v>
      </c>
      <c r="E237" s="15">
        <v>0.9885133070786607</v>
      </c>
      <c r="F237" s="15">
        <v>2.1427277222891905</v>
      </c>
      <c r="G237" s="54"/>
      <c r="H237" s="50">
        <v>0</v>
      </c>
      <c r="I237" s="54">
        <v>0</v>
      </c>
      <c r="J237" s="54">
        <v>0</v>
      </c>
      <c r="K237" s="54">
        <v>0</v>
      </c>
      <c r="L237" s="54">
        <v>0</v>
      </c>
      <c r="M237" s="76">
        <v>0</v>
      </c>
      <c r="N237" s="54">
        <v>2.1427277222891905</v>
      </c>
      <c r="Q237" s="56"/>
      <c r="R237" s="56"/>
    </row>
    <row r="238" spans="1:18" s="37" customFormat="1" ht="12">
      <c r="A238" s="22"/>
      <c r="B238" s="17" t="s">
        <v>256</v>
      </c>
      <c r="C238" s="23">
        <v>18.62</v>
      </c>
      <c r="D238" s="15">
        <v>1.083</v>
      </c>
      <c r="E238" s="15">
        <v>0.5032433312822594</v>
      </c>
      <c r="F238" s="15">
        <v>2.1420404398415496</v>
      </c>
      <c r="G238" s="54"/>
      <c r="H238" s="50">
        <v>0</v>
      </c>
      <c r="I238" s="54">
        <v>0</v>
      </c>
      <c r="J238" s="54">
        <v>0</v>
      </c>
      <c r="K238" s="54">
        <v>0</v>
      </c>
      <c r="L238" s="54">
        <v>0</v>
      </c>
      <c r="M238" s="76">
        <v>0</v>
      </c>
      <c r="N238" s="54">
        <v>2.1420404398415496</v>
      </c>
      <c r="Q238" s="56"/>
      <c r="R238" s="56"/>
    </row>
    <row r="239" spans="1:18" s="37" customFormat="1" ht="12">
      <c r="A239" s="22"/>
      <c r="B239" s="17" t="s">
        <v>257</v>
      </c>
      <c r="C239" s="23">
        <v>0.759</v>
      </c>
      <c r="D239" s="13">
        <v>1.009</v>
      </c>
      <c r="E239" s="13">
        <v>0.8669763742957599</v>
      </c>
      <c r="F239" s="13">
        <v>1.1538148742168493</v>
      </c>
      <c r="G239" s="53"/>
      <c r="H239" s="49">
        <v>0.03</v>
      </c>
      <c r="I239" s="62">
        <v>0</v>
      </c>
      <c r="J239" s="62">
        <v>0</v>
      </c>
      <c r="K239" s="62">
        <v>48.003901239467105</v>
      </c>
      <c r="L239" s="62">
        <v>48.003901239467105</v>
      </c>
      <c r="M239" s="75">
        <v>38.4</v>
      </c>
      <c r="N239" s="53">
        <v>1.1999962465709901</v>
      </c>
      <c r="Q239" s="56"/>
      <c r="R239" s="56"/>
    </row>
    <row r="240" spans="1:18" s="37" customFormat="1" ht="12">
      <c r="A240" s="22"/>
      <c r="B240" s="17" t="s">
        <v>258</v>
      </c>
      <c r="C240" s="23">
        <v>1.035</v>
      </c>
      <c r="D240" s="15">
        <v>0.922</v>
      </c>
      <c r="E240" s="15">
        <v>0.7649650471074895</v>
      </c>
      <c r="F240" s="15">
        <v>1.205283827654997</v>
      </c>
      <c r="G240" s="54"/>
      <c r="H240" s="50">
        <v>0</v>
      </c>
      <c r="I240" s="54">
        <v>0</v>
      </c>
      <c r="J240" s="54">
        <v>0</v>
      </c>
      <c r="K240" s="54">
        <v>0</v>
      </c>
      <c r="L240" s="54">
        <v>0</v>
      </c>
      <c r="M240" s="76">
        <v>0</v>
      </c>
      <c r="N240" s="54">
        <v>1.205283827654997</v>
      </c>
      <c r="Q240" s="56"/>
      <c r="R240" s="56"/>
    </row>
    <row r="241" spans="1:18" s="37" customFormat="1" ht="12">
      <c r="A241" s="22"/>
      <c r="B241" s="17" t="s">
        <v>259</v>
      </c>
      <c r="C241" s="23">
        <v>0.885</v>
      </c>
      <c r="D241" s="15">
        <v>1.297</v>
      </c>
      <c r="E241" s="15">
        <v>0.812512699610497</v>
      </c>
      <c r="F241" s="15">
        <v>1.596282741945765</v>
      </c>
      <c r="G241" s="54"/>
      <c r="H241" s="50">
        <v>0</v>
      </c>
      <c r="I241" s="54">
        <v>0</v>
      </c>
      <c r="J241" s="54">
        <v>0</v>
      </c>
      <c r="K241" s="54">
        <v>0</v>
      </c>
      <c r="L241" s="54">
        <v>0</v>
      </c>
      <c r="M241" s="76">
        <v>0</v>
      </c>
      <c r="N241" s="54">
        <v>1.596282741945765</v>
      </c>
      <c r="Q241" s="56"/>
      <c r="R241" s="56"/>
    </row>
    <row r="242" spans="1:18" s="37" customFormat="1" ht="12">
      <c r="A242" s="22"/>
      <c r="B242" s="17" t="s">
        <v>260</v>
      </c>
      <c r="C242" s="23">
        <v>1.285</v>
      </c>
      <c r="D242" s="15">
        <v>1.112</v>
      </c>
      <c r="E242" s="15">
        <v>0.7103870024055936</v>
      </c>
      <c r="F242" s="15">
        <v>1.5653439551039345</v>
      </c>
      <c r="G242" s="54"/>
      <c r="H242" s="50">
        <v>0</v>
      </c>
      <c r="I242" s="54">
        <v>0</v>
      </c>
      <c r="J242" s="54">
        <v>0</v>
      </c>
      <c r="K242" s="54">
        <v>0</v>
      </c>
      <c r="L242" s="54">
        <v>0</v>
      </c>
      <c r="M242" s="76">
        <v>0</v>
      </c>
      <c r="N242" s="54">
        <v>1.5653439551039345</v>
      </c>
      <c r="Q242" s="56"/>
      <c r="R242" s="56"/>
    </row>
    <row r="243" spans="1:18" s="37" customFormat="1" ht="12">
      <c r="A243" s="22"/>
      <c r="B243" s="17" t="s">
        <v>261</v>
      </c>
      <c r="C243" s="23">
        <v>1.391</v>
      </c>
      <c r="D243" s="15">
        <v>0.542</v>
      </c>
      <c r="E243" s="15">
        <v>0.6931684336514743</v>
      </c>
      <c r="F243" s="15">
        <v>0.681916737242132</v>
      </c>
      <c r="G243" s="54"/>
      <c r="H243" s="50">
        <v>0.5</v>
      </c>
      <c r="I243" s="54">
        <v>0</v>
      </c>
      <c r="J243" s="54">
        <v>0</v>
      </c>
      <c r="K243" s="54">
        <v>789.0251261528316</v>
      </c>
      <c r="L243" s="54">
        <v>789.0251261528316</v>
      </c>
      <c r="M243" s="76">
        <v>631.2</v>
      </c>
      <c r="N243" s="54">
        <v>1.1999835018698288</v>
      </c>
      <c r="Q243" s="56"/>
      <c r="R243" s="56"/>
    </row>
    <row r="244" spans="1:18" s="37" customFormat="1" ht="12">
      <c r="A244" s="22"/>
      <c r="B244" s="17" t="s">
        <v>262</v>
      </c>
      <c r="C244" s="23">
        <v>0.475</v>
      </c>
      <c r="D244" s="15">
        <v>1.825</v>
      </c>
      <c r="E244" s="15">
        <v>1.6039092883999704</v>
      </c>
      <c r="F244" s="15">
        <v>1.0378448975880583</v>
      </c>
      <c r="G244" s="54"/>
      <c r="H244" s="50">
        <v>0.124</v>
      </c>
      <c r="I244" s="54">
        <v>0</v>
      </c>
      <c r="J244" s="54">
        <v>0</v>
      </c>
      <c r="K244" s="54">
        <v>195.13240400586133</v>
      </c>
      <c r="L244" s="54">
        <v>195.13240400586133</v>
      </c>
      <c r="M244" s="76">
        <v>260.6</v>
      </c>
      <c r="N244" s="54">
        <v>1.1999730722587272</v>
      </c>
      <c r="Q244" s="56"/>
      <c r="R244" s="56"/>
    </row>
    <row r="245" spans="1:18" s="37" customFormat="1" ht="12">
      <c r="A245" s="22"/>
      <c r="B245" s="17" t="s">
        <v>263</v>
      </c>
      <c r="C245" s="23">
        <v>0.637</v>
      </c>
      <c r="D245" s="15">
        <v>0.326</v>
      </c>
      <c r="E245" s="15">
        <v>0.9402419664286233</v>
      </c>
      <c r="F245" s="15">
        <v>0.32671926125385053</v>
      </c>
      <c r="G245" s="54"/>
      <c r="H245" s="50">
        <v>0.523</v>
      </c>
      <c r="I245" s="54">
        <v>258.531</v>
      </c>
      <c r="J245" s="54">
        <v>219.751</v>
      </c>
      <c r="K245" s="54">
        <v>606.3978625891765</v>
      </c>
      <c r="L245" s="54">
        <v>606.3978625891765</v>
      </c>
      <c r="M245" s="76">
        <v>660.9</v>
      </c>
      <c r="N245" s="54">
        <v>1.1999483497951697</v>
      </c>
      <c r="Q245" s="56"/>
      <c r="R245" s="56"/>
    </row>
    <row r="246" spans="1:18" s="37" customFormat="1" ht="12">
      <c r="A246" s="22"/>
      <c r="B246" s="17" t="s">
        <v>264</v>
      </c>
      <c r="C246" s="23">
        <v>1.005</v>
      </c>
      <c r="D246" s="15">
        <v>0.528</v>
      </c>
      <c r="E246" s="15">
        <v>0.7733391112796609</v>
      </c>
      <c r="F246" s="15">
        <v>0.6627535195088051</v>
      </c>
      <c r="G246" s="54"/>
      <c r="H246" s="50">
        <v>0.418</v>
      </c>
      <c r="I246" s="54">
        <v>0</v>
      </c>
      <c r="J246" s="54">
        <v>0</v>
      </c>
      <c r="K246" s="54">
        <v>659.5306452888889</v>
      </c>
      <c r="L246" s="54">
        <v>659.5306452888889</v>
      </c>
      <c r="M246" s="76">
        <v>527.6</v>
      </c>
      <c r="N246" s="54">
        <v>1.1999750366814388</v>
      </c>
      <c r="Q246" s="56"/>
      <c r="R246" s="56"/>
    </row>
    <row r="247" spans="1:18" s="37" customFormat="1" ht="24">
      <c r="A247" s="22"/>
      <c r="B247" s="17" t="s">
        <v>265</v>
      </c>
      <c r="C247" s="23">
        <v>1.185</v>
      </c>
      <c r="D247" s="15">
        <v>0.583</v>
      </c>
      <c r="E247" s="15">
        <v>0.72945477498499</v>
      </c>
      <c r="F247" s="15">
        <v>0.7792270665607698</v>
      </c>
      <c r="G247" s="54"/>
      <c r="H247" s="50">
        <v>0.364</v>
      </c>
      <c r="I247" s="54">
        <v>0</v>
      </c>
      <c r="J247" s="54">
        <v>0</v>
      </c>
      <c r="K247" s="54">
        <v>574.4997998038608</v>
      </c>
      <c r="L247" s="54">
        <v>574.4997998038608</v>
      </c>
      <c r="M247" s="76">
        <v>459.6</v>
      </c>
      <c r="N247" s="54">
        <v>1.2000001466268861</v>
      </c>
      <c r="Q247" s="56"/>
      <c r="R247" s="56"/>
    </row>
    <row r="248" spans="1:18" s="37" customFormat="1" ht="24">
      <c r="A248" s="22"/>
      <c r="B248" s="17" t="s">
        <v>266</v>
      </c>
      <c r="C248" s="23">
        <v>0.404</v>
      </c>
      <c r="D248" s="15">
        <v>0.848</v>
      </c>
      <c r="E248" s="15">
        <v>1.6778663594615313</v>
      </c>
      <c r="F248" s="15">
        <v>0.48540377975761073</v>
      </c>
      <c r="G248" s="54"/>
      <c r="H248" s="50">
        <v>0.484</v>
      </c>
      <c r="I248" s="54">
        <v>122.697</v>
      </c>
      <c r="J248" s="54">
        <v>104.292</v>
      </c>
      <c r="K248" s="54">
        <v>660.8196427178699</v>
      </c>
      <c r="L248" s="54">
        <v>660.8196427178699</v>
      </c>
      <c r="M248" s="76">
        <v>612.1</v>
      </c>
      <c r="N248" s="54">
        <v>1.1999891259762383</v>
      </c>
      <c r="Q248" s="56"/>
      <c r="R248" s="56"/>
    </row>
    <row r="249" spans="1:18" s="37" customFormat="1" ht="12">
      <c r="A249" s="22"/>
      <c r="B249" s="17" t="s">
        <v>267</v>
      </c>
      <c r="C249" s="23">
        <v>0.145</v>
      </c>
      <c r="D249" s="15">
        <v>1.039</v>
      </c>
      <c r="E249" s="15">
        <v>2.8389560313160955</v>
      </c>
      <c r="F249" s="15">
        <v>0.295979602550708</v>
      </c>
      <c r="G249" s="54"/>
      <c r="H249" s="50">
        <v>0.372</v>
      </c>
      <c r="I249" s="54">
        <v>197.676</v>
      </c>
      <c r="J249" s="54">
        <v>168.025</v>
      </c>
      <c r="K249" s="54">
        <v>419.775921176134</v>
      </c>
      <c r="L249" s="54">
        <v>419.775921176134</v>
      </c>
      <c r="M249" s="76">
        <v>470.2</v>
      </c>
      <c r="N249" s="54">
        <v>1.1999985832584046</v>
      </c>
      <c r="Q249" s="56"/>
      <c r="R249" s="56"/>
    </row>
    <row r="250" spans="1:18" s="37" customFormat="1" ht="12">
      <c r="A250" s="22"/>
      <c r="B250" s="17" t="s">
        <v>268</v>
      </c>
      <c r="C250" s="23">
        <v>1.28</v>
      </c>
      <c r="D250" s="15">
        <v>0.39</v>
      </c>
      <c r="E250" s="15">
        <v>0.7112696317222571</v>
      </c>
      <c r="F250" s="15">
        <v>0.5483152697742207</v>
      </c>
      <c r="G250" s="54"/>
      <c r="H250" s="50">
        <v>0.593</v>
      </c>
      <c r="I250" s="54">
        <v>74.324</v>
      </c>
      <c r="J250" s="54">
        <v>63.175</v>
      </c>
      <c r="K250" s="54">
        <v>873.9707615951259</v>
      </c>
      <c r="L250" s="54">
        <v>873.9707615951259</v>
      </c>
      <c r="M250" s="76">
        <v>749.7</v>
      </c>
      <c r="N250" s="54">
        <v>1.1999681777008482</v>
      </c>
      <c r="Q250" s="56"/>
      <c r="R250" s="56"/>
    </row>
    <row r="251" spans="1:18" s="37" customFormat="1" ht="12">
      <c r="A251" s="22"/>
      <c r="B251" s="17" t="s">
        <v>269</v>
      </c>
      <c r="C251" s="23">
        <v>0.762</v>
      </c>
      <c r="D251" s="15">
        <v>0.39</v>
      </c>
      <c r="E251" s="15">
        <v>0.8654703015518386</v>
      </c>
      <c r="F251" s="15">
        <v>0.38062204826752266</v>
      </c>
      <c r="G251" s="54"/>
      <c r="H251" s="50">
        <v>0.54</v>
      </c>
      <c r="I251" s="54">
        <v>228.521</v>
      </c>
      <c r="J251" s="54">
        <v>194.243</v>
      </c>
      <c r="K251" s="54">
        <v>659.2830465243626</v>
      </c>
      <c r="L251" s="54">
        <v>659.2830465243626</v>
      </c>
      <c r="M251" s="76">
        <v>682.8</v>
      </c>
      <c r="N251" s="54">
        <v>1.199974995551842</v>
      </c>
      <c r="Q251" s="56"/>
      <c r="R251" s="56"/>
    </row>
    <row r="252" spans="1:18" s="37" customFormat="1" ht="12">
      <c r="A252" s="22"/>
      <c r="B252" s="17" t="s">
        <v>270</v>
      </c>
      <c r="C252" s="23">
        <v>0.601</v>
      </c>
      <c r="D252" s="15">
        <v>0.786</v>
      </c>
      <c r="E252" s="15">
        <v>0.9675449456086557</v>
      </c>
      <c r="F252" s="15">
        <v>0.742365362009668</v>
      </c>
      <c r="G252" s="54"/>
      <c r="H252" s="50">
        <v>0.266</v>
      </c>
      <c r="I252" s="54">
        <v>0</v>
      </c>
      <c r="J252" s="54">
        <v>0</v>
      </c>
      <c r="K252" s="54">
        <v>420.32950186459993</v>
      </c>
      <c r="L252" s="54">
        <v>420.32950186459993</v>
      </c>
      <c r="M252" s="76">
        <v>336.2</v>
      </c>
      <c r="N252" s="54">
        <v>1.1999678797822508</v>
      </c>
      <c r="Q252" s="56"/>
      <c r="R252" s="56"/>
    </row>
    <row r="253" spans="1:18" s="37" customFormat="1" ht="12">
      <c r="A253" s="22"/>
      <c r="B253" s="17" t="s">
        <v>271</v>
      </c>
      <c r="C253" s="23">
        <v>1.307</v>
      </c>
      <c r="D253" s="13">
        <v>0.919</v>
      </c>
      <c r="E253" s="13">
        <v>0.7065836601627103</v>
      </c>
      <c r="F253" s="13">
        <v>1.3006244721090423</v>
      </c>
      <c r="G253" s="53"/>
      <c r="H253" s="49">
        <v>0</v>
      </c>
      <c r="I253" s="62">
        <v>0</v>
      </c>
      <c r="J253" s="62">
        <v>0</v>
      </c>
      <c r="K253" s="62">
        <v>0</v>
      </c>
      <c r="L253" s="62">
        <v>0</v>
      </c>
      <c r="M253" s="75">
        <v>0</v>
      </c>
      <c r="N253" s="53">
        <v>1.3006244721090423</v>
      </c>
      <c r="Q253" s="56"/>
      <c r="R253" s="56"/>
    </row>
    <row r="254" spans="1:18" s="37" customFormat="1" ht="12">
      <c r="A254" s="22"/>
      <c r="B254" s="17" t="s">
        <v>272</v>
      </c>
      <c r="C254" s="23">
        <v>0.754</v>
      </c>
      <c r="D254" s="15">
        <v>0.569</v>
      </c>
      <c r="E254" s="15">
        <v>0.8695131281217283</v>
      </c>
      <c r="F254" s="15">
        <v>0.6443891996537426</v>
      </c>
      <c r="G254" s="54"/>
      <c r="H254" s="50">
        <v>0.364</v>
      </c>
      <c r="I254" s="54">
        <v>0</v>
      </c>
      <c r="J254" s="54">
        <v>0</v>
      </c>
      <c r="K254" s="54">
        <v>575.365123110241</v>
      </c>
      <c r="L254" s="54">
        <v>575.365123110241</v>
      </c>
      <c r="M254" s="76">
        <v>460.3</v>
      </c>
      <c r="N254" s="54">
        <v>1.2000336794425908</v>
      </c>
      <c r="Q254" s="56"/>
      <c r="R254" s="56"/>
    </row>
    <row r="255" spans="1:18" s="37" customFormat="1" ht="12">
      <c r="A255" s="22"/>
      <c r="B255" s="17" t="s">
        <v>273</v>
      </c>
      <c r="C255" s="23">
        <v>1.818</v>
      </c>
      <c r="D255" s="15">
        <v>0.974</v>
      </c>
      <c r="E255" s="15">
        <v>0.6441422251778173</v>
      </c>
      <c r="F255" s="15">
        <v>1.5020884207383307</v>
      </c>
      <c r="G255" s="54"/>
      <c r="H255" s="50">
        <v>0</v>
      </c>
      <c r="I255" s="54">
        <v>0</v>
      </c>
      <c r="J255" s="54">
        <v>0</v>
      </c>
      <c r="K255" s="54">
        <v>0</v>
      </c>
      <c r="L255" s="54">
        <v>0</v>
      </c>
      <c r="M255" s="76">
        <v>0</v>
      </c>
      <c r="N255" s="54">
        <v>1.5020884207383307</v>
      </c>
      <c r="Q255" s="56"/>
      <c r="R255" s="56"/>
    </row>
    <row r="256" spans="1:18" s="37" customFormat="1" ht="12">
      <c r="A256" s="22"/>
      <c r="B256" s="17" t="s">
        <v>274</v>
      </c>
      <c r="C256" s="23">
        <v>1.116</v>
      </c>
      <c r="D256" s="15">
        <v>0.271</v>
      </c>
      <c r="E256" s="15">
        <v>0.7446039152695082</v>
      </c>
      <c r="F256" s="15">
        <v>0.35395188695981</v>
      </c>
      <c r="G256" s="54"/>
      <c r="H256" s="50">
        <v>0.703</v>
      </c>
      <c r="I256" s="54">
        <v>322.95</v>
      </c>
      <c r="J256" s="54">
        <v>274.508</v>
      </c>
      <c r="K256" s="54">
        <v>835.9699395932879</v>
      </c>
      <c r="L256" s="54">
        <v>835.9699395932879</v>
      </c>
      <c r="M256" s="76">
        <v>888.4</v>
      </c>
      <c r="N256" s="54">
        <v>1.200016807326653</v>
      </c>
      <c r="Q256" s="56"/>
      <c r="R256" s="56"/>
    </row>
    <row r="257" spans="1:18" s="3" customFormat="1" ht="12">
      <c r="A257" s="24" t="s">
        <v>275</v>
      </c>
      <c r="B257" s="25" t="s">
        <v>276</v>
      </c>
      <c r="C257" s="21">
        <v>60.63299999999999</v>
      </c>
      <c r="D257" s="32">
        <v>1.132</v>
      </c>
      <c r="E257" s="32">
        <v>1.0020211172646605</v>
      </c>
      <c r="F257" s="32"/>
      <c r="G257" s="38"/>
      <c r="H257" s="51"/>
      <c r="I257" s="38">
        <v>233.074</v>
      </c>
      <c r="J257" s="38">
        <v>198.113</v>
      </c>
      <c r="K257" s="38">
        <v>4201.09566426554</v>
      </c>
      <c r="L257" s="38">
        <v>4201.09566426554</v>
      </c>
      <c r="M257" s="77">
        <f>SUM(M258:M274)</f>
        <v>3701.1</v>
      </c>
      <c r="N257" s="38">
        <v>1.1755585891597704</v>
      </c>
      <c r="Q257" s="56"/>
      <c r="R257" s="56"/>
    </row>
    <row r="258" spans="1:18" s="37" customFormat="1" ht="24">
      <c r="A258" s="22"/>
      <c r="B258" s="17" t="s">
        <v>277</v>
      </c>
      <c r="C258" s="23">
        <v>1.434</v>
      </c>
      <c r="D258" s="15">
        <v>0.918</v>
      </c>
      <c r="E258" s="15">
        <v>0.7013137046193879</v>
      </c>
      <c r="F258" s="15">
        <v>1.3089719963453597</v>
      </c>
      <c r="G258" s="54"/>
      <c r="H258" s="50">
        <v>0</v>
      </c>
      <c r="I258" s="54">
        <v>0</v>
      </c>
      <c r="J258" s="54">
        <v>0</v>
      </c>
      <c r="K258" s="54">
        <v>0</v>
      </c>
      <c r="L258" s="54">
        <v>0</v>
      </c>
      <c r="M258" s="76">
        <v>0</v>
      </c>
      <c r="N258" s="54">
        <v>1.3089719963453597</v>
      </c>
      <c r="Q258" s="56"/>
      <c r="R258" s="56"/>
    </row>
    <row r="259" spans="1:18" s="37" customFormat="1" ht="12">
      <c r="A259" s="22"/>
      <c r="B259" s="17" t="s">
        <v>278</v>
      </c>
      <c r="C259" s="23">
        <v>0.77</v>
      </c>
      <c r="D259" s="15">
        <v>1.514</v>
      </c>
      <c r="E259" s="15">
        <v>0.8795277230554771</v>
      </c>
      <c r="F259" s="15">
        <v>1.7213783719521287</v>
      </c>
      <c r="G259" s="54"/>
      <c r="H259" s="50">
        <v>0</v>
      </c>
      <c r="I259" s="54">
        <v>0</v>
      </c>
      <c r="J259" s="54">
        <v>0</v>
      </c>
      <c r="K259" s="54">
        <v>0</v>
      </c>
      <c r="L259" s="54">
        <v>0</v>
      </c>
      <c r="M259" s="76">
        <v>0</v>
      </c>
      <c r="N259" s="54">
        <v>1.7213783719521287</v>
      </c>
      <c r="Q259" s="56"/>
      <c r="R259" s="56"/>
    </row>
    <row r="260" spans="1:18" s="37" customFormat="1" ht="12">
      <c r="A260" s="22"/>
      <c r="B260" s="17" t="s">
        <v>279</v>
      </c>
      <c r="C260" s="23">
        <v>43.685</v>
      </c>
      <c r="D260" s="15">
        <v>0.985</v>
      </c>
      <c r="E260" s="15">
        <v>0.5047937873458668</v>
      </c>
      <c r="F260" s="15">
        <v>1.9512918437031257</v>
      </c>
      <c r="G260" s="54"/>
      <c r="H260" s="50">
        <v>0</v>
      </c>
      <c r="I260" s="54">
        <v>0</v>
      </c>
      <c r="J260" s="54">
        <v>0</v>
      </c>
      <c r="K260" s="54">
        <v>0</v>
      </c>
      <c r="L260" s="54">
        <v>0</v>
      </c>
      <c r="M260" s="76">
        <v>0</v>
      </c>
      <c r="N260" s="54">
        <v>1.9512918437031257</v>
      </c>
      <c r="Q260" s="56"/>
      <c r="R260" s="56"/>
    </row>
    <row r="261" spans="1:18" s="37" customFormat="1" ht="12">
      <c r="A261" s="22"/>
      <c r="B261" s="17" t="s">
        <v>280</v>
      </c>
      <c r="C261" s="23">
        <v>1.598</v>
      </c>
      <c r="D261" s="15">
        <v>0.402</v>
      </c>
      <c r="E261" s="15">
        <v>0.6801041483893591</v>
      </c>
      <c r="F261" s="15">
        <v>0.491085940222578</v>
      </c>
      <c r="G261" s="54"/>
      <c r="H261" s="50">
        <v>0.77</v>
      </c>
      <c r="I261" s="54">
        <v>186.966</v>
      </c>
      <c r="J261" s="54">
        <v>158.921</v>
      </c>
      <c r="K261" s="54">
        <v>1058.0245661925042</v>
      </c>
      <c r="L261" s="54">
        <v>1058.0245661925042</v>
      </c>
      <c r="M261" s="76">
        <v>973.5</v>
      </c>
      <c r="N261" s="54">
        <v>1.199973456072799</v>
      </c>
      <c r="Q261" s="56"/>
      <c r="R261" s="56"/>
    </row>
    <row r="262" spans="1:18" s="37" customFormat="1" ht="12">
      <c r="A262" s="22"/>
      <c r="B262" s="17" t="s">
        <v>281</v>
      </c>
      <c r="C262" s="23">
        <v>0.933</v>
      </c>
      <c r="D262" s="15">
        <v>1.219</v>
      </c>
      <c r="E262" s="15">
        <v>0.8122875386889299</v>
      </c>
      <c r="F262" s="15">
        <v>1.500700111647069</v>
      </c>
      <c r="G262" s="54"/>
      <c r="H262" s="50">
        <v>0</v>
      </c>
      <c r="I262" s="54">
        <v>0</v>
      </c>
      <c r="J262" s="54">
        <v>0</v>
      </c>
      <c r="K262" s="54">
        <v>0</v>
      </c>
      <c r="L262" s="54">
        <v>0</v>
      </c>
      <c r="M262" s="76">
        <v>0</v>
      </c>
      <c r="N262" s="54">
        <v>1.500700111647069</v>
      </c>
      <c r="Q262" s="56"/>
      <c r="R262" s="56"/>
    </row>
    <row r="263" spans="1:18" s="37" customFormat="1" ht="24">
      <c r="A263" s="22"/>
      <c r="B263" s="17" t="s">
        <v>282</v>
      </c>
      <c r="C263" s="23">
        <v>0.516</v>
      </c>
      <c r="D263" s="15">
        <v>1.277</v>
      </c>
      <c r="E263" s="15">
        <v>1.0689831062717352</v>
      </c>
      <c r="F263" s="15">
        <v>1.1945932470848486</v>
      </c>
      <c r="G263" s="54"/>
      <c r="H263" s="50">
        <v>0.003</v>
      </c>
      <c r="I263" s="54">
        <v>0</v>
      </c>
      <c r="J263" s="54">
        <v>0</v>
      </c>
      <c r="K263" s="54">
        <v>4.710667281208252</v>
      </c>
      <c r="L263" s="54">
        <v>4.710667281208252</v>
      </c>
      <c r="M263" s="76"/>
      <c r="N263" s="54">
        <v>1.1999877564365458</v>
      </c>
      <c r="Q263" s="56"/>
      <c r="R263" s="56"/>
    </row>
    <row r="264" spans="1:18" s="37" customFormat="1" ht="12">
      <c r="A264" s="22"/>
      <c r="B264" s="17" t="s">
        <v>283</v>
      </c>
      <c r="C264" s="23">
        <v>1.044</v>
      </c>
      <c r="D264" s="15">
        <v>0.517</v>
      </c>
      <c r="E264" s="15">
        <v>0.7785157163103438</v>
      </c>
      <c r="F264" s="15">
        <v>0.5640842171436724</v>
      </c>
      <c r="G264" s="54"/>
      <c r="H264" s="50">
        <v>0.517</v>
      </c>
      <c r="I264" s="54">
        <v>46.108</v>
      </c>
      <c r="J264" s="54">
        <v>39.192</v>
      </c>
      <c r="K264" s="54">
        <v>777.1889293320316</v>
      </c>
      <c r="L264" s="54">
        <v>777.1889293320316</v>
      </c>
      <c r="M264" s="76">
        <v>653.1</v>
      </c>
      <c r="N264" s="54">
        <v>1.2000148550000556</v>
      </c>
      <c r="Q264" s="56"/>
      <c r="R264" s="56"/>
    </row>
    <row r="265" spans="1:18" s="37" customFormat="1" ht="24">
      <c r="A265" s="22"/>
      <c r="B265" s="17" t="s">
        <v>294</v>
      </c>
      <c r="C265" s="23">
        <v>0.583</v>
      </c>
      <c r="D265" s="15">
        <v>0.839</v>
      </c>
      <c r="E265" s="15">
        <v>1.0029791137532202</v>
      </c>
      <c r="F265" s="15">
        <v>0.736507947668423</v>
      </c>
      <c r="G265" s="54"/>
      <c r="H265" s="50">
        <v>0.271</v>
      </c>
      <c r="I265" s="54">
        <v>0</v>
      </c>
      <c r="J265" s="54">
        <v>0</v>
      </c>
      <c r="K265" s="54">
        <v>428.0831165058531</v>
      </c>
      <c r="L265" s="54">
        <v>428.0831165058531</v>
      </c>
      <c r="M265" s="76">
        <v>342.5</v>
      </c>
      <c r="N265" s="54">
        <v>1.200018280013976</v>
      </c>
      <c r="Q265" s="56"/>
      <c r="R265" s="56"/>
    </row>
    <row r="266" spans="1:18" s="37" customFormat="1" ht="12">
      <c r="A266" s="22"/>
      <c r="B266" s="17" t="s">
        <v>284</v>
      </c>
      <c r="C266" s="23">
        <v>0.615</v>
      </c>
      <c r="D266" s="15">
        <v>1.838</v>
      </c>
      <c r="E266" s="15">
        <v>0.9765294614181705</v>
      </c>
      <c r="F266" s="15">
        <v>1.8821756768410796</v>
      </c>
      <c r="G266" s="54"/>
      <c r="H266" s="50">
        <v>0</v>
      </c>
      <c r="I266" s="54">
        <v>0</v>
      </c>
      <c r="J266" s="54">
        <v>0</v>
      </c>
      <c r="K266" s="54">
        <v>0</v>
      </c>
      <c r="L266" s="54">
        <v>0</v>
      </c>
      <c r="M266" s="76">
        <v>0</v>
      </c>
      <c r="N266" s="54">
        <v>1.8821756768410796</v>
      </c>
      <c r="Q266" s="56"/>
      <c r="R266" s="56"/>
    </row>
    <row r="267" spans="1:18" s="37" customFormat="1" ht="12">
      <c r="A267" s="22"/>
      <c r="B267" s="17" t="s">
        <v>285</v>
      </c>
      <c r="C267" s="23">
        <v>1.105</v>
      </c>
      <c r="D267" s="15">
        <v>1.441</v>
      </c>
      <c r="E267" s="15">
        <v>0.7628452933595264</v>
      </c>
      <c r="F267" s="15">
        <v>1.888980652491044</v>
      </c>
      <c r="G267" s="54"/>
      <c r="H267" s="50">
        <v>0</v>
      </c>
      <c r="I267" s="54">
        <v>0</v>
      </c>
      <c r="J267" s="54">
        <v>0</v>
      </c>
      <c r="K267" s="54">
        <v>0</v>
      </c>
      <c r="L267" s="54">
        <v>0</v>
      </c>
      <c r="M267" s="76">
        <v>0</v>
      </c>
      <c r="N267" s="54">
        <v>1.888980652491044</v>
      </c>
      <c r="Q267" s="56"/>
      <c r="R267" s="56"/>
    </row>
    <row r="268" spans="1:18" s="37" customFormat="1" ht="12">
      <c r="A268" s="22"/>
      <c r="B268" s="17" t="s">
        <v>286</v>
      </c>
      <c r="C268" s="23">
        <v>1.044</v>
      </c>
      <c r="D268" s="15">
        <v>9.227</v>
      </c>
      <c r="E268" s="15">
        <v>0.7785157163103438</v>
      </c>
      <c r="F268" s="15">
        <v>11.852040757417148</v>
      </c>
      <c r="G268" s="54"/>
      <c r="H268" s="50">
        <v>0</v>
      </c>
      <c r="I268" s="54">
        <v>0</v>
      </c>
      <c r="J268" s="54">
        <v>0</v>
      </c>
      <c r="K268" s="54">
        <v>0</v>
      </c>
      <c r="L268" s="54">
        <v>0</v>
      </c>
      <c r="M268" s="76">
        <v>0</v>
      </c>
      <c r="N268" s="54">
        <v>11.852040757417148</v>
      </c>
      <c r="Q268" s="56"/>
      <c r="R268" s="56"/>
    </row>
    <row r="269" spans="1:18" s="37" customFormat="1" ht="12">
      <c r="A269" s="22"/>
      <c r="B269" s="17" t="s">
        <v>287</v>
      </c>
      <c r="C269" s="23">
        <v>0.459</v>
      </c>
      <c r="D269" s="15">
        <v>1.741</v>
      </c>
      <c r="E269" s="15">
        <v>2.2801970716065076</v>
      </c>
      <c r="F269" s="15">
        <v>0.6635304955344858</v>
      </c>
      <c r="G269" s="54"/>
      <c r="H269" s="50">
        <v>0.561</v>
      </c>
      <c r="I269" s="54">
        <v>0</v>
      </c>
      <c r="J269" s="54">
        <v>0</v>
      </c>
      <c r="K269" s="54">
        <v>886.8608279974511</v>
      </c>
      <c r="L269" s="54">
        <v>886.8608279974511</v>
      </c>
      <c r="M269" s="76">
        <v>709.5</v>
      </c>
      <c r="N269" s="54">
        <v>1.2000236954707355</v>
      </c>
      <c r="Q269" s="56"/>
      <c r="R269" s="56"/>
    </row>
    <row r="270" spans="1:18" s="37" customFormat="1" ht="12">
      <c r="A270" s="22"/>
      <c r="B270" s="17" t="s">
        <v>288</v>
      </c>
      <c r="C270" s="23">
        <v>1.123</v>
      </c>
      <c r="D270" s="13">
        <v>1.52</v>
      </c>
      <c r="E270" s="13">
        <v>0.7585465241364011</v>
      </c>
      <c r="F270" s="13">
        <v>2.0038322655693497</v>
      </c>
      <c r="G270" s="53"/>
      <c r="H270" s="49">
        <v>0</v>
      </c>
      <c r="I270" s="62">
        <v>0</v>
      </c>
      <c r="J270" s="62">
        <v>0</v>
      </c>
      <c r="K270" s="62">
        <v>0</v>
      </c>
      <c r="L270" s="62">
        <v>0</v>
      </c>
      <c r="M270" s="75">
        <v>0</v>
      </c>
      <c r="N270" s="53">
        <v>2.0038322655693497</v>
      </c>
      <c r="Q270" s="56"/>
      <c r="R270" s="56"/>
    </row>
    <row r="271" spans="1:18" s="37" customFormat="1" ht="12">
      <c r="A271" s="26"/>
      <c r="B271" s="17" t="s">
        <v>289</v>
      </c>
      <c r="C271" s="23">
        <v>3.112</v>
      </c>
      <c r="D271" s="15">
        <v>0.554</v>
      </c>
      <c r="E271" s="15">
        <v>0.5898799209658793</v>
      </c>
      <c r="F271" s="15">
        <v>0.8391741951359714</v>
      </c>
      <c r="G271" s="54"/>
      <c r="H271" s="50">
        <v>0.662</v>
      </c>
      <c r="I271" s="54">
        <v>0</v>
      </c>
      <c r="J271" s="54">
        <v>0</v>
      </c>
      <c r="K271" s="54">
        <v>1046.2275569564913</v>
      </c>
      <c r="L271" s="54">
        <v>1046.2275569564913</v>
      </c>
      <c r="M271" s="76">
        <v>1022.5</v>
      </c>
      <c r="N271" s="54">
        <v>1.1999904960819092</v>
      </c>
      <c r="Q271" s="56"/>
      <c r="R271" s="56"/>
    </row>
    <row r="272" spans="1:18" s="37" customFormat="1" ht="12">
      <c r="A272" s="26"/>
      <c r="B272" s="17" t="s">
        <v>290</v>
      </c>
      <c r="C272" s="23">
        <v>1.099</v>
      </c>
      <c r="D272" s="15">
        <v>1.103</v>
      </c>
      <c r="E272" s="15">
        <v>0.764309508657546</v>
      </c>
      <c r="F272" s="15">
        <v>1.4431326413004324</v>
      </c>
      <c r="G272" s="54"/>
      <c r="H272" s="50">
        <v>0</v>
      </c>
      <c r="I272" s="54">
        <v>0</v>
      </c>
      <c r="J272" s="54">
        <v>0</v>
      </c>
      <c r="K272" s="54">
        <v>0</v>
      </c>
      <c r="L272" s="54">
        <v>0</v>
      </c>
      <c r="M272" s="76">
        <v>0</v>
      </c>
      <c r="N272" s="54">
        <v>1.4431326413004324</v>
      </c>
      <c r="Q272" s="56"/>
      <c r="R272" s="56"/>
    </row>
    <row r="273" spans="1:18" s="37" customFormat="1" ht="12">
      <c r="A273" s="26"/>
      <c r="B273" s="17" t="s">
        <v>291</v>
      </c>
      <c r="C273" s="23">
        <v>0.501</v>
      </c>
      <c r="D273" s="15">
        <v>1.392</v>
      </c>
      <c r="E273" s="15">
        <v>1.086178712509243</v>
      </c>
      <c r="F273" s="15">
        <v>1.2815570623587915</v>
      </c>
      <c r="G273" s="54"/>
      <c r="H273" s="50">
        <v>0</v>
      </c>
      <c r="I273" s="54">
        <v>0</v>
      </c>
      <c r="J273" s="54">
        <v>0</v>
      </c>
      <c r="K273" s="54">
        <v>0</v>
      </c>
      <c r="L273" s="54">
        <v>0</v>
      </c>
      <c r="M273" s="76">
        <v>0</v>
      </c>
      <c r="N273" s="54">
        <v>1.2815570623587915</v>
      </c>
      <c r="Q273" s="56"/>
      <c r="R273" s="56"/>
    </row>
    <row r="274" spans="1:18" s="37" customFormat="1" ht="12">
      <c r="A274" s="26"/>
      <c r="B274" s="17" t="s">
        <v>292</v>
      </c>
      <c r="C274" s="23">
        <v>1.012</v>
      </c>
      <c r="D274" s="15">
        <v>1.135</v>
      </c>
      <c r="E274" s="15">
        <v>0.7874917118319678</v>
      </c>
      <c r="F274" s="15">
        <v>1.4412850103013939</v>
      </c>
      <c r="G274" s="54"/>
      <c r="H274" s="50">
        <v>0</v>
      </c>
      <c r="I274" s="54">
        <v>0</v>
      </c>
      <c r="J274" s="54">
        <v>0</v>
      </c>
      <c r="K274" s="54">
        <v>0</v>
      </c>
      <c r="L274" s="54">
        <v>0</v>
      </c>
      <c r="M274" s="76">
        <v>0</v>
      </c>
      <c r="N274" s="54">
        <v>1.4412850103013939</v>
      </c>
      <c r="Q274" s="56"/>
      <c r="R274" s="56"/>
    </row>
    <row r="275" spans="1:17" s="37" customFormat="1" ht="12">
      <c r="A275" s="26"/>
      <c r="B275" s="17" t="s">
        <v>301</v>
      </c>
      <c r="C275" s="23">
        <v>432.80700000000024</v>
      </c>
      <c r="D275" s="15">
        <v>1</v>
      </c>
      <c r="E275" s="15">
        <v>0.956168</v>
      </c>
      <c r="F275" s="15">
        <v>1.0458413165887166</v>
      </c>
      <c r="G275" s="54"/>
      <c r="H275" s="50">
        <v>60.205000000000005</v>
      </c>
      <c r="I275" s="54">
        <v>11378.452000000001</v>
      </c>
      <c r="J275" s="54">
        <v>9671.685999999998</v>
      </c>
      <c r="K275" s="54">
        <v>85415.35975606422</v>
      </c>
      <c r="L275" s="54">
        <v>85415.35975606422</v>
      </c>
      <c r="M275" s="76">
        <v>18765.7</v>
      </c>
      <c r="N275" s="54"/>
      <c r="Q275" s="57"/>
    </row>
    <row r="276" spans="1:18" s="3" customFormat="1" ht="12">
      <c r="A276" s="30"/>
      <c r="B276" s="31" t="s">
        <v>300</v>
      </c>
      <c r="C276" s="21">
        <v>432.2690000000001</v>
      </c>
      <c r="D276" s="32">
        <v>1</v>
      </c>
      <c r="E276" s="32">
        <v>0.9543550000000001</v>
      </c>
      <c r="F276" s="32"/>
      <c r="G276" s="38">
        <v>747612.8</v>
      </c>
      <c r="H276" s="32"/>
      <c r="I276" s="34">
        <v>8982.347000000002</v>
      </c>
      <c r="J276" s="34">
        <v>7634.991999999999</v>
      </c>
      <c r="K276" s="34">
        <v>75000.95881508394</v>
      </c>
      <c r="L276" s="34">
        <v>75000.95881508394</v>
      </c>
      <c r="M276" s="77">
        <f>M257+M236+M225+M212+M203+M195+M183+M170+M155+M139+M130+M123+M112+M106+M83+M72+M59+M50+M38+M30+M21+M4</f>
        <v>77430.70000000001</v>
      </c>
      <c r="N276" s="34"/>
      <c r="P276" s="58"/>
      <c r="Q276" s="37"/>
      <c r="R276" s="37"/>
    </row>
    <row r="277" spans="16:18" ht="12">
      <c r="P277" s="3"/>
      <c r="Q277" s="56"/>
      <c r="R277" s="56"/>
    </row>
  </sheetData>
  <sheetProtection/>
  <mergeCells count="1">
    <mergeCell ref="A1:N1"/>
  </mergeCells>
  <conditionalFormatting sqref="A220:B220 A47:B47">
    <cfRule type="expression" priority="1" dxfId="34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8" dxfId="34" stopIfTrue="1">
      <formula>RIGHT($A5,2)="00"</formula>
    </cfRule>
  </conditionalFormatting>
  <conditionalFormatting sqref="A271:B271 A207:B207 A122:B122 A105:B105 A89:B89">
    <cfRule type="expression" priority="7" dxfId="34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6" dxfId="34" stopIfTrue="1">
      <formula>RIGHT('СЕЛО 2024'!#REF!,2)="00"</formula>
    </cfRule>
  </conditionalFormatting>
  <conditionalFormatting sqref="A72">
    <cfRule type="expression" priority="5" dxfId="34" stopIfTrue="1">
      <formula>RIGHT($A72,2)="00"</formula>
    </cfRule>
  </conditionalFormatting>
  <conditionalFormatting sqref="A140">
    <cfRule type="expression" priority="4" dxfId="34" stopIfTrue="1">
      <formula>RIGHT($A140,2)="00"</formula>
    </cfRule>
  </conditionalFormatting>
  <conditionalFormatting sqref="A155">
    <cfRule type="expression" priority="3" dxfId="34" stopIfTrue="1">
      <formula>RIGHT($A155,2)="00"</formula>
    </cfRule>
  </conditionalFormatting>
  <conditionalFormatting sqref="A167:A169">
    <cfRule type="expression" priority="2" dxfId="34" stopIfTrue="1">
      <formula>RIGHT($A167,2)="00"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2"/>
  <sheetViews>
    <sheetView showZero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" sqref="I5"/>
    </sheetView>
  </sheetViews>
  <sheetFormatPr defaultColWidth="9.00390625" defaultRowHeight="12.75"/>
  <cols>
    <col min="1" max="1" width="4.125" style="5" customWidth="1"/>
    <col min="2" max="2" width="22.625" style="5" customWidth="1"/>
    <col min="3" max="3" width="11.375" style="5" customWidth="1"/>
    <col min="4" max="4" width="14.625" style="5" customWidth="1"/>
    <col min="5" max="5" width="15.00390625" style="5" bestFit="1" customWidth="1"/>
    <col min="6" max="6" width="15.125" style="5" customWidth="1"/>
    <col min="7" max="7" width="22.125" style="5" customWidth="1"/>
    <col min="8" max="8" width="15.125" style="5" customWidth="1"/>
    <col min="9" max="9" width="21.625" style="5" customWidth="1"/>
    <col min="10" max="10" width="15.125" style="5" customWidth="1"/>
    <col min="11" max="11" width="14.875" style="5" customWidth="1"/>
    <col min="12" max="12" width="16.375" style="5" customWidth="1"/>
    <col min="13" max="16384" width="9.125" style="5" customWidth="1"/>
  </cols>
  <sheetData>
    <row r="1" spans="1:12" ht="29.25" customHeight="1">
      <c r="A1" s="85" t="s">
        <v>304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s="8" customFormat="1" ht="144">
      <c r="A3" s="6" t="s">
        <v>0</v>
      </c>
      <c r="B3" s="6" t="s">
        <v>1</v>
      </c>
      <c r="C3" s="6" t="s">
        <v>305</v>
      </c>
      <c r="D3" s="6" t="s">
        <v>306</v>
      </c>
      <c r="E3" s="6" t="s">
        <v>307</v>
      </c>
      <c r="F3" s="6" t="s">
        <v>308</v>
      </c>
      <c r="G3" s="6" t="s">
        <v>309</v>
      </c>
      <c r="H3" s="6" t="s">
        <v>310</v>
      </c>
      <c r="I3" s="6" t="s">
        <v>311</v>
      </c>
      <c r="J3" s="6" t="s">
        <v>312</v>
      </c>
      <c r="K3" s="7" t="s">
        <v>313</v>
      </c>
      <c r="L3" s="6" t="s">
        <v>314</v>
      </c>
    </row>
    <row r="4" spans="1:12" s="87" customFormat="1" ht="15" customHeight="1">
      <c r="A4" s="42" t="s">
        <v>315</v>
      </c>
      <c r="B4" s="86" t="s">
        <v>316</v>
      </c>
      <c r="C4" s="86" t="s">
        <v>317</v>
      </c>
      <c r="D4" s="42" t="s">
        <v>318</v>
      </c>
      <c r="E4" s="86" t="s">
        <v>319</v>
      </c>
      <c r="F4" s="86" t="s">
        <v>320</v>
      </c>
      <c r="G4" s="42" t="s">
        <v>321</v>
      </c>
      <c r="H4" s="86" t="s">
        <v>322</v>
      </c>
      <c r="I4" s="86" t="s">
        <v>323</v>
      </c>
      <c r="J4" s="42" t="s">
        <v>126</v>
      </c>
      <c r="K4" s="86" t="s">
        <v>324</v>
      </c>
      <c r="L4" s="86" t="s">
        <v>145</v>
      </c>
    </row>
    <row r="5" spans="1:15" ht="12">
      <c r="A5" s="88">
        <v>1</v>
      </c>
      <c r="B5" s="89" t="s">
        <v>325</v>
      </c>
      <c r="C5" s="90">
        <v>23.503</v>
      </c>
      <c r="D5" s="91">
        <v>0.5415002439265341</v>
      </c>
      <c r="E5" s="90">
        <v>53953</v>
      </c>
      <c r="F5" s="90">
        <v>14.455</v>
      </c>
      <c r="G5" s="92">
        <v>7223.127</v>
      </c>
      <c r="H5" s="92">
        <v>6139.658</v>
      </c>
      <c r="I5" s="92">
        <v>75167.13730314774</v>
      </c>
      <c r="J5" s="92">
        <v>75167.93554982604</v>
      </c>
      <c r="K5" s="90">
        <v>81203.5</v>
      </c>
      <c r="L5" s="91">
        <v>1.2000065172004253</v>
      </c>
      <c r="O5" s="93"/>
    </row>
    <row r="6" spans="1:15" ht="12">
      <c r="A6" s="88">
        <v>2</v>
      </c>
      <c r="B6" s="89" t="s">
        <v>326</v>
      </c>
      <c r="C6" s="90">
        <v>7.247</v>
      </c>
      <c r="D6" s="91">
        <v>0.3112632105586991</v>
      </c>
      <c r="E6" s="90">
        <v>22741.3</v>
      </c>
      <c r="F6" s="90">
        <v>9.715</v>
      </c>
      <c r="G6" s="92">
        <v>17753.364</v>
      </c>
      <c r="H6" s="92">
        <v>15090.359</v>
      </c>
      <c r="I6" s="92">
        <v>39554.799448683225</v>
      </c>
      <c r="J6" s="92">
        <v>39555.21950575076</v>
      </c>
      <c r="K6" s="90">
        <v>54559.4</v>
      </c>
      <c r="L6" s="91">
        <v>1.200007181293106</v>
      </c>
      <c r="O6" s="93"/>
    </row>
    <row r="7" spans="1:15" ht="12">
      <c r="A7" s="88">
        <v>3</v>
      </c>
      <c r="B7" s="89" t="s">
        <v>327</v>
      </c>
      <c r="C7" s="90">
        <v>16.092</v>
      </c>
      <c r="D7" s="91">
        <v>0.932167030603785</v>
      </c>
      <c r="E7" s="90">
        <v>83528.4</v>
      </c>
      <c r="F7" s="90">
        <v>4.031</v>
      </c>
      <c r="G7" s="92">
        <v>0</v>
      </c>
      <c r="H7" s="92">
        <v>0</v>
      </c>
      <c r="I7" s="92">
        <v>22674.570494644035</v>
      </c>
      <c r="J7" s="92">
        <v>22674.811290039852</v>
      </c>
      <c r="K7" s="90">
        <v>22031.6</v>
      </c>
      <c r="L7" s="91">
        <v>1.2000027109268065</v>
      </c>
      <c r="O7" s="93"/>
    </row>
    <row r="8" spans="1:15" ht="12.75" customHeight="1">
      <c r="A8" s="88">
        <v>4</v>
      </c>
      <c r="B8" s="89" t="s">
        <v>328</v>
      </c>
      <c r="C8" s="90">
        <v>11.699999999999998</v>
      </c>
      <c r="D8" s="91">
        <v>0.4746568922336874</v>
      </c>
      <c r="E8" s="90">
        <v>28847.8</v>
      </c>
      <c r="F8" s="90">
        <v>8.149</v>
      </c>
      <c r="G8" s="92">
        <v>7920.642</v>
      </c>
      <c r="H8" s="92">
        <v>6732.546</v>
      </c>
      <c r="I8" s="92">
        <v>39103.10860634902</v>
      </c>
      <c r="J8" s="92">
        <v>39103.52386662999</v>
      </c>
      <c r="K8" s="90">
        <v>45851.1</v>
      </c>
      <c r="L8" s="91">
        <v>1.2000070482949954</v>
      </c>
      <c r="O8" s="93"/>
    </row>
    <row r="9" spans="1:15" ht="12">
      <c r="A9" s="88">
        <v>5</v>
      </c>
      <c r="B9" s="89" t="s">
        <v>329</v>
      </c>
      <c r="C9" s="90">
        <v>6.421</v>
      </c>
      <c r="D9" s="91">
        <v>0.41488863638218515</v>
      </c>
      <c r="E9" s="90">
        <v>21820.1</v>
      </c>
      <c r="F9" s="90">
        <v>5.684</v>
      </c>
      <c r="G9" s="92">
        <v>7538.292</v>
      </c>
      <c r="H9" s="92">
        <v>6407.548</v>
      </c>
      <c r="I9" s="92">
        <v>25564.54944515867</v>
      </c>
      <c r="J9" s="92">
        <v>25564.82093104212</v>
      </c>
      <c r="K9" s="90">
        <v>31816.3</v>
      </c>
      <c r="L9" s="91">
        <v>1.2000074295796346</v>
      </c>
      <c r="O9" s="93"/>
    </row>
    <row r="10" spans="1:15" ht="12">
      <c r="A10" s="88">
        <v>6</v>
      </c>
      <c r="B10" s="89" t="s">
        <v>330</v>
      </c>
      <c r="C10" s="90">
        <v>10.649000000000001</v>
      </c>
      <c r="D10" s="91">
        <v>0.4750427671698612</v>
      </c>
      <c r="E10" s="90">
        <v>33986.5</v>
      </c>
      <c r="F10" s="90">
        <v>8.566</v>
      </c>
      <c r="G10" s="92">
        <v>8305.099</v>
      </c>
      <c r="H10" s="92">
        <v>7059.334</v>
      </c>
      <c r="I10" s="92">
        <v>41123.88520556187</v>
      </c>
      <c r="J10" s="92">
        <v>41124.32192572898</v>
      </c>
      <c r="K10" s="90">
        <v>48547.4</v>
      </c>
      <c r="L10" s="91">
        <v>1.2000072339584438</v>
      </c>
      <c r="O10" s="93"/>
    </row>
    <row r="11" spans="1:15" ht="12">
      <c r="A11" s="88">
        <v>7</v>
      </c>
      <c r="B11" s="89" t="s">
        <v>331</v>
      </c>
      <c r="C11" s="90">
        <v>9.043</v>
      </c>
      <c r="D11" s="91">
        <v>0.4041893261740176</v>
      </c>
      <c r="E11" s="90">
        <v>28744.4</v>
      </c>
      <c r="F11" s="90">
        <v>8.307</v>
      </c>
      <c r="G11" s="92">
        <v>11497.206</v>
      </c>
      <c r="H11" s="92">
        <v>9772.625</v>
      </c>
      <c r="I11" s="92">
        <v>36954.1410222573</v>
      </c>
      <c r="J11" s="92">
        <v>36954.533461312174</v>
      </c>
      <c r="K11" s="90">
        <v>46752.1</v>
      </c>
      <c r="L11" s="91">
        <v>1.200007391141079</v>
      </c>
      <c r="O11" s="93"/>
    </row>
    <row r="12" spans="1:15" ht="12">
      <c r="A12" s="88">
        <v>8</v>
      </c>
      <c r="B12" s="89" t="s">
        <v>332</v>
      </c>
      <c r="C12" s="90">
        <v>52.983</v>
      </c>
      <c r="D12" s="91">
        <v>1.0799600555296456</v>
      </c>
      <c r="E12" s="90">
        <v>162872.6</v>
      </c>
      <c r="F12" s="90">
        <v>4.7</v>
      </c>
      <c r="G12" s="92">
        <v>0</v>
      </c>
      <c r="H12" s="92">
        <v>0</v>
      </c>
      <c r="I12" s="92">
        <v>26434.519334956218</v>
      </c>
      <c r="J12" s="92">
        <v>26434.80005959213</v>
      </c>
      <c r="K12" s="90">
        <v>26189.8</v>
      </c>
      <c r="L12" s="91">
        <v>1.2000012745083746</v>
      </c>
      <c r="O12" s="93"/>
    </row>
    <row r="13" spans="1:15" ht="12">
      <c r="A13" s="88">
        <v>9</v>
      </c>
      <c r="B13" s="89" t="s">
        <v>333</v>
      </c>
      <c r="C13" s="90">
        <v>11.211</v>
      </c>
      <c r="D13" s="91">
        <v>0.6157411265977898</v>
      </c>
      <c r="E13" s="90">
        <v>36531</v>
      </c>
      <c r="F13" s="90">
        <v>7.007</v>
      </c>
      <c r="G13" s="92">
        <v>0</v>
      </c>
      <c r="H13" s="92">
        <v>0</v>
      </c>
      <c r="I13" s="92">
        <v>39411.878527023706</v>
      </c>
      <c r="J13" s="92">
        <v>39412.29706632491</v>
      </c>
      <c r="K13" s="90">
        <v>39307.9</v>
      </c>
      <c r="L13" s="91">
        <v>1.2000062480991902</v>
      </c>
      <c r="O13" s="93"/>
    </row>
    <row r="14" spans="1:15" ht="12">
      <c r="A14" s="88">
        <v>10</v>
      </c>
      <c r="B14" s="89" t="s">
        <v>334</v>
      </c>
      <c r="C14" s="90">
        <v>17.333999999999996</v>
      </c>
      <c r="D14" s="91">
        <v>0.8263614816565493</v>
      </c>
      <c r="E14" s="90">
        <v>75372.8</v>
      </c>
      <c r="F14" s="90">
        <v>6.275</v>
      </c>
      <c r="G14" s="92">
        <v>0</v>
      </c>
      <c r="H14" s="92">
        <v>0</v>
      </c>
      <c r="I14" s="92">
        <v>35298.49391907195</v>
      </c>
      <c r="J14" s="92">
        <v>35298.86877577837</v>
      </c>
      <c r="K14" s="90">
        <v>35833.5</v>
      </c>
      <c r="L14" s="91">
        <v>1.2000042984121824</v>
      </c>
      <c r="O14" s="93"/>
    </row>
    <row r="15" spans="1:15" ht="12">
      <c r="A15" s="88">
        <v>11</v>
      </c>
      <c r="B15" s="89" t="s">
        <v>335</v>
      </c>
      <c r="C15" s="90">
        <v>6.247</v>
      </c>
      <c r="D15" s="91">
        <v>0.6676106739622721</v>
      </c>
      <c r="E15" s="90">
        <v>21549.6</v>
      </c>
      <c r="F15" s="90">
        <v>5.069</v>
      </c>
      <c r="G15" s="92">
        <v>0</v>
      </c>
      <c r="H15" s="92">
        <v>0</v>
      </c>
      <c r="I15" s="92">
        <v>28511.77094142075</v>
      </c>
      <c r="J15" s="92">
        <v>28512.073725686096</v>
      </c>
      <c r="K15" s="90">
        <v>29083.9</v>
      </c>
      <c r="L15" s="91">
        <v>1.2000061443842123</v>
      </c>
      <c r="O15" s="93"/>
    </row>
    <row r="16" spans="1:15" ht="12">
      <c r="A16" s="88">
        <v>12</v>
      </c>
      <c r="B16" s="89" t="s">
        <v>336</v>
      </c>
      <c r="C16" s="90">
        <v>9.5</v>
      </c>
      <c r="D16" s="91">
        <v>0.6258249479486805</v>
      </c>
      <c r="E16" s="90">
        <v>31334.8</v>
      </c>
      <c r="F16" s="90">
        <v>5.182</v>
      </c>
      <c r="G16" s="92">
        <v>0</v>
      </c>
      <c r="H16" s="92">
        <v>0</v>
      </c>
      <c r="I16" s="92">
        <v>29146.228146303823</v>
      </c>
      <c r="J16" s="92">
        <v>29146.53766826565</v>
      </c>
      <c r="K16" s="90">
        <v>29020.6</v>
      </c>
      <c r="L16" s="91">
        <v>1.2000053554651864</v>
      </c>
      <c r="O16" s="93"/>
    </row>
    <row r="17" spans="1:15" ht="12">
      <c r="A17" s="88">
        <v>13</v>
      </c>
      <c r="B17" s="89" t="s">
        <v>337</v>
      </c>
      <c r="C17" s="90">
        <v>21.891999999999996</v>
      </c>
      <c r="D17" s="91">
        <v>0.789923729576542</v>
      </c>
      <c r="E17" s="90">
        <v>78091.4</v>
      </c>
      <c r="F17" s="90">
        <v>8.251</v>
      </c>
      <c r="G17" s="92">
        <v>0</v>
      </c>
      <c r="H17" s="92">
        <v>0</v>
      </c>
      <c r="I17" s="92">
        <v>46410.571292686225</v>
      </c>
      <c r="J17" s="92">
        <v>46411.06415546778</v>
      </c>
      <c r="K17" s="90">
        <v>46795.1</v>
      </c>
      <c r="L17" s="91">
        <v>1.2000046715719574</v>
      </c>
      <c r="O17" s="93"/>
    </row>
    <row r="18" spans="1:15" ht="12">
      <c r="A18" s="88">
        <v>14</v>
      </c>
      <c r="B18" s="89" t="s">
        <v>338</v>
      </c>
      <c r="C18" s="90">
        <v>33.299</v>
      </c>
      <c r="D18" s="91">
        <v>0.8118197171629569</v>
      </c>
      <c r="E18" s="90">
        <v>117111.6</v>
      </c>
      <c r="F18" s="90">
        <v>11.349</v>
      </c>
      <c r="G18" s="92">
        <v>0</v>
      </c>
      <c r="H18" s="92">
        <v>0</v>
      </c>
      <c r="I18" s="92">
        <v>63838.81584374967</v>
      </c>
      <c r="J18" s="92">
        <v>63839.49378792212</v>
      </c>
      <c r="K18" s="90">
        <v>63221.7</v>
      </c>
      <c r="L18" s="91">
        <v>1.2000041601017069</v>
      </c>
      <c r="O18" s="93"/>
    </row>
    <row r="19" spans="1:15" ht="12">
      <c r="A19" s="88">
        <v>15</v>
      </c>
      <c r="B19" s="89" t="s">
        <v>339</v>
      </c>
      <c r="C19" s="90">
        <v>18.699000000000005</v>
      </c>
      <c r="D19" s="91">
        <v>0.5786936810734232</v>
      </c>
      <c r="E19" s="90">
        <v>70110.2</v>
      </c>
      <c r="F19" s="90">
        <v>13.654</v>
      </c>
      <c r="G19" s="92">
        <v>2633.809</v>
      </c>
      <c r="H19" s="92">
        <v>2238.738</v>
      </c>
      <c r="I19" s="92">
        <v>74564.87126121519</v>
      </c>
      <c r="J19" s="92">
        <v>74565.66311205504</v>
      </c>
      <c r="K19" s="90">
        <v>76239.6</v>
      </c>
      <c r="L19" s="91">
        <v>1.2000063967176589</v>
      </c>
      <c r="O19" s="93"/>
    </row>
    <row r="20" spans="1:15" ht="12">
      <c r="A20" s="88">
        <v>16</v>
      </c>
      <c r="B20" s="89" t="s">
        <v>340</v>
      </c>
      <c r="C20" s="90">
        <v>10.968</v>
      </c>
      <c r="D20" s="91">
        <v>0.5564370950551607</v>
      </c>
      <c r="E20" s="90">
        <v>42418.2</v>
      </c>
      <c r="F20" s="90">
        <v>7.102</v>
      </c>
      <c r="G20" s="92">
        <v>2704.245</v>
      </c>
      <c r="H20" s="92">
        <v>2298.608</v>
      </c>
      <c r="I20" s="92">
        <v>37651.70456375247</v>
      </c>
      <c r="J20" s="92">
        <v>37652.104410669344</v>
      </c>
      <c r="K20" s="90">
        <v>39770.79</v>
      </c>
      <c r="L20" s="91">
        <v>1.2000062412427073</v>
      </c>
      <c r="O20" s="93"/>
    </row>
    <row r="21" spans="1:15" ht="12">
      <c r="A21" s="88">
        <v>17</v>
      </c>
      <c r="B21" s="89" t="s">
        <v>341</v>
      </c>
      <c r="C21" s="90">
        <v>12.553</v>
      </c>
      <c r="D21" s="91">
        <v>0.49885612644636035</v>
      </c>
      <c r="E21" s="90">
        <v>34513.3</v>
      </c>
      <c r="F21" s="90">
        <v>8.15</v>
      </c>
      <c r="G21" s="92">
        <v>6612.864</v>
      </c>
      <c r="H21" s="92">
        <v>5620.934</v>
      </c>
      <c r="I21" s="92">
        <v>40220.39231545093</v>
      </c>
      <c r="J21" s="92">
        <v>40220.819440863954</v>
      </c>
      <c r="K21" s="90">
        <v>45980.5</v>
      </c>
      <c r="L21" s="91">
        <v>1.2000072450133161</v>
      </c>
      <c r="O21" s="93"/>
    </row>
    <row r="22" spans="1:15" ht="12">
      <c r="A22" s="88">
        <v>18</v>
      </c>
      <c r="B22" s="89" t="s">
        <v>342</v>
      </c>
      <c r="C22" s="90">
        <v>9.565999999999999</v>
      </c>
      <c r="D22" s="91">
        <v>0.5821243596068161</v>
      </c>
      <c r="E22" s="90">
        <v>36495.8</v>
      </c>
      <c r="F22" s="90">
        <v>6.504</v>
      </c>
      <c r="G22" s="92">
        <v>1058.397</v>
      </c>
      <c r="H22" s="92">
        <v>899.637</v>
      </c>
      <c r="I22" s="92">
        <v>35684.104567265254</v>
      </c>
      <c r="J22" s="92">
        <v>35684.48351901147</v>
      </c>
      <c r="K22" s="90">
        <v>36911.2</v>
      </c>
      <c r="L22" s="91">
        <v>1.2000060536961508</v>
      </c>
      <c r="O22" s="93"/>
    </row>
    <row r="23" spans="1:15" ht="12">
      <c r="A23" s="88">
        <v>19</v>
      </c>
      <c r="B23" s="89" t="s">
        <v>343</v>
      </c>
      <c r="C23" s="90">
        <v>18.168</v>
      </c>
      <c r="D23" s="91">
        <v>0.8759090283227245</v>
      </c>
      <c r="E23" s="90">
        <v>65352.6</v>
      </c>
      <c r="F23" s="90">
        <v>6.199</v>
      </c>
      <c r="G23" s="92">
        <v>0</v>
      </c>
      <c r="H23" s="92">
        <v>0</v>
      </c>
      <c r="I23" s="92">
        <v>34867.60743603497</v>
      </c>
      <c r="J23" s="92">
        <v>34867.977716889276</v>
      </c>
      <c r="K23" s="90">
        <v>34906.2</v>
      </c>
      <c r="L23" s="91">
        <v>1.2000036488433312</v>
      </c>
      <c r="O23" s="93"/>
    </row>
    <row r="24" spans="1:15" ht="12">
      <c r="A24" s="88">
        <v>20</v>
      </c>
      <c r="B24" s="89" t="s">
        <v>344</v>
      </c>
      <c r="C24" s="90">
        <v>29.059</v>
      </c>
      <c r="D24" s="91">
        <v>1.177480415789421</v>
      </c>
      <c r="E24" s="90">
        <v>121938.7</v>
      </c>
      <c r="F24" s="90">
        <v>0.678</v>
      </c>
      <c r="G24" s="92">
        <v>0</v>
      </c>
      <c r="H24" s="92">
        <v>0</v>
      </c>
      <c r="I24" s="92">
        <v>3815.082347400503</v>
      </c>
      <c r="J24" s="92">
        <v>3815.1228621376677</v>
      </c>
      <c r="K24" s="90">
        <v>3728.4</v>
      </c>
      <c r="L24" s="91">
        <v>1.2000001041993762</v>
      </c>
      <c r="O24" s="93"/>
    </row>
    <row r="25" spans="1:15" ht="12">
      <c r="A25" s="88">
        <v>21</v>
      </c>
      <c r="B25" s="89" t="s">
        <v>345</v>
      </c>
      <c r="C25" s="90">
        <v>36.04</v>
      </c>
      <c r="D25" s="91">
        <v>0.763872694630236</v>
      </c>
      <c r="E25" s="90">
        <v>113920.4</v>
      </c>
      <c r="F25" s="90">
        <v>14.494</v>
      </c>
      <c r="G25" s="92">
        <v>0</v>
      </c>
      <c r="H25" s="92">
        <v>0</v>
      </c>
      <c r="I25" s="92">
        <v>81527.34104176574</v>
      </c>
      <c r="J25" s="92">
        <v>81528.20683141149</v>
      </c>
      <c r="K25" s="90">
        <v>81606.7</v>
      </c>
      <c r="L25" s="91">
        <v>1.2000045949633011</v>
      </c>
      <c r="O25" s="93"/>
    </row>
    <row r="26" spans="1:12" ht="12">
      <c r="A26" s="88">
        <v>22</v>
      </c>
      <c r="B26" s="89" t="s">
        <v>346</v>
      </c>
      <c r="C26" s="90">
        <v>60.63299999999999</v>
      </c>
      <c r="D26" s="91">
        <v>1.000973799745842</v>
      </c>
      <c r="E26" s="90">
        <v>243343.2</v>
      </c>
      <c r="F26" s="90">
        <v>12.365</v>
      </c>
      <c r="G26" s="92">
        <v>0</v>
      </c>
      <c r="H26" s="92">
        <v>0</v>
      </c>
      <c r="I26" s="92">
        <v>69554.66869321867</v>
      </c>
      <c r="J26" s="92">
        <v>69555.40733759488</v>
      </c>
      <c r="K26" s="90">
        <v>69998.3</v>
      </c>
      <c r="L26" s="91">
        <v>1.200002092587207</v>
      </c>
    </row>
    <row r="27" spans="1:12" ht="12">
      <c r="A27" s="88">
        <v>23</v>
      </c>
      <c r="B27" s="89" t="s">
        <v>347</v>
      </c>
      <c r="C27" s="90">
        <v>346.158</v>
      </c>
      <c r="D27" s="91">
        <v>1.2490153233117811</v>
      </c>
      <c r="E27" s="90">
        <v>2857062</v>
      </c>
      <c r="F27" s="90">
        <v>0</v>
      </c>
      <c r="G27" s="92">
        <v>0</v>
      </c>
      <c r="H27" s="92">
        <v>0</v>
      </c>
      <c r="I27" s="92">
        <v>0</v>
      </c>
      <c r="J27" s="92">
        <v>0</v>
      </c>
      <c r="K27" s="90">
        <v>0</v>
      </c>
      <c r="L27" s="91">
        <v>1.2490153233117811</v>
      </c>
    </row>
    <row r="28" spans="1:12" s="98" customFormat="1" ht="12">
      <c r="A28" s="94"/>
      <c r="B28" s="95" t="s">
        <v>300</v>
      </c>
      <c r="C28" s="96">
        <f>SUM(C5:C27)</f>
        <v>778.965</v>
      </c>
      <c r="D28" s="97"/>
      <c r="E28" s="96">
        <f aca="true" t="shared" si="0" ref="E28:K28">SUM(E5:E27)</f>
        <v>4381639.7</v>
      </c>
      <c r="F28" s="96">
        <f t="shared" si="0"/>
        <v>175.88600000000002</v>
      </c>
      <c r="G28" s="96">
        <f t="shared" si="0"/>
        <v>73247.045</v>
      </c>
      <c r="H28" s="96">
        <f t="shared" si="0"/>
        <v>62259.98700000001</v>
      </c>
      <c r="I28" s="96">
        <f t="shared" si="0"/>
        <v>927080.2417571179</v>
      </c>
      <c r="J28" s="96">
        <f t="shared" si="0"/>
        <v>927090.0869999999</v>
      </c>
      <c r="K28" s="96">
        <f t="shared" si="0"/>
        <v>989355.5899999999</v>
      </c>
      <c r="L28" s="96"/>
    </row>
    <row r="32" ht="12">
      <c r="H32" s="99"/>
    </row>
  </sheetData>
  <sheetProtection/>
  <mergeCells count="1">
    <mergeCell ref="A1:L1"/>
  </mergeCells>
  <conditionalFormatting sqref="B5:B27">
    <cfRule type="expression" priority="1" dxfId="34" stopIfTrue="1">
      <formula>RIGHT($A5,2)="00"</formula>
    </cfRule>
  </conditionalFormatting>
  <printOptions/>
  <pageMargins left="0" right="0" top="0.3937007874015748" bottom="0" header="0.31496062992125984" footer="0.31496062992125984"/>
  <pageSetup fitToHeight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33"/>
  <sheetViews>
    <sheetView showZeros="0" view="pageBreakPreview" zoomScaleSheetLayoutView="100" zoomScalePageLayoutView="0" workbookViewId="0" topLeftCell="A1">
      <pane xSplit="2" ySplit="3" topLeftCell="C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B39" sqref="B39"/>
    </sheetView>
  </sheetViews>
  <sheetFormatPr defaultColWidth="9.00390625" defaultRowHeight="12.75"/>
  <cols>
    <col min="1" max="1" width="4.125" style="5" customWidth="1"/>
    <col min="2" max="2" width="23.125" style="5" customWidth="1"/>
    <col min="3" max="3" width="11.375" style="5" customWidth="1"/>
    <col min="4" max="4" width="14.625" style="5" customWidth="1"/>
    <col min="5" max="5" width="14.25390625" style="5" customWidth="1"/>
    <col min="6" max="6" width="15.125" style="5" customWidth="1"/>
    <col min="7" max="7" width="22.125" style="5" customWidth="1"/>
    <col min="8" max="8" width="15.125" style="5" customWidth="1"/>
    <col min="9" max="9" width="21.625" style="5" customWidth="1"/>
    <col min="10" max="10" width="15.125" style="5" customWidth="1"/>
    <col min="11" max="11" width="14.875" style="5" customWidth="1"/>
    <col min="12" max="12" width="16.375" style="5" customWidth="1"/>
    <col min="13" max="14" width="9.125" style="5" customWidth="1"/>
    <col min="15" max="15" width="13.125" style="5" bestFit="1" customWidth="1"/>
    <col min="16" max="16384" width="9.125" style="5" customWidth="1"/>
  </cols>
  <sheetData>
    <row r="1" spans="1:12" ht="29.25" customHeight="1">
      <c r="A1" s="85" t="s">
        <v>348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7" s="8" customFormat="1" ht="144">
      <c r="A3" s="6" t="s">
        <v>0</v>
      </c>
      <c r="B3" s="6" t="s">
        <v>1</v>
      </c>
      <c r="C3" s="6" t="s">
        <v>305</v>
      </c>
      <c r="D3" s="6" t="s">
        <v>306</v>
      </c>
      <c r="E3" s="6" t="s">
        <v>307</v>
      </c>
      <c r="F3" s="6" t="s">
        <v>308</v>
      </c>
      <c r="G3" s="6" t="s">
        <v>309</v>
      </c>
      <c r="H3" s="6" t="s">
        <v>310</v>
      </c>
      <c r="I3" s="6" t="s">
        <v>311</v>
      </c>
      <c r="J3" s="6" t="s">
        <v>312</v>
      </c>
      <c r="K3" s="7" t="s">
        <v>313</v>
      </c>
      <c r="L3" s="6" t="s">
        <v>314</v>
      </c>
      <c r="O3" s="100"/>
      <c r="P3" s="101"/>
      <c r="Q3" s="101"/>
    </row>
    <row r="4" spans="1:15" s="87" customFormat="1" ht="15" customHeight="1">
      <c r="A4" s="102" t="s">
        <v>315</v>
      </c>
      <c r="B4" s="103" t="s">
        <v>316</v>
      </c>
      <c r="C4" s="103">
        <v>3</v>
      </c>
      <c r="D4" s="102">
        <v>4</v>
      </c>
      <c r="E4" s="103">
        <v>5</v>
      </c>
      <c r="F4" s="103">
        <v>6</v>
      </c>
      <c r="G4" s="102">
        <v>7</v>
      </c>
      <c r="H4" s="103">
        <v>8</v>
      </c>
      <c r="I4" s="103">
        <v>9</v>
      </c>
      <c r="J4" s="102">
        <v>10</v>
      </c>
      <c r="K4" s="103">
        <v>11</v>
      </c>
      <c r="L4" s="103">
        <v>12</v>
      </c>
      <c r="O4" s="104"/>
    </row>
    <row r="5" spans="1:20" ht="12">
      <c r="A5" s="88">
        <v>1</v>
      </c>
      <c r="B5" s="89" t="s">
        <v>325</v>
      </c>
      <c r="C5" s="90">
        <v>23.503</v>
      </c>
      <c r="D5" s="91">
        <v>0.5635372514705391</v>
      </c>
      <c r="E5" s="90">
        <v>56426.42619179773</v>
      </c>
      <c r="F5" s="90">
        <v>13.976</v>
      </c>
      <c r="G5" s="92">
        <v>4741.657</v>
      </c>
      <c r="H5" s="92">
        <v>4030.408</v>
      </c>
      <c r="I5" s="92">
        <v>78735.92795054775</v>
      </c>
      <c r="J5" s="92">
        <v>78737.18602026429</v>
      </c>
      <c r="K5" s="90">
        <v>66214.08</v>
      </c>
      <c r="L5" s="91">
        <v>1.2000097203818365</v>
      </c>
      <c r="N5" s="105"/>
      <c r="O5" s="106"/>
      <c r="Q5" s="106"/>
      <c r="S5" s="106"/>
      <c r="T5" s="107"/>
    </row>
    <row r="6" spans="1:20" ht="12">
      <c r="A6" s="88">
        <v>2</v>
      </c>
      <c r="B6" s="89" t="s">
        <v>326</v>
      </c>
      <c r="C6" s="90">
        <v>7.247</v>
      </c>
      <c r="D6" s="91">
        <v>0.3129811965330107</v>
      </c>
      <c r="E6" s="90">
        <v>23320.198347032874</v>
      </c>
      <c r="F6" s="90">
        <v>9.712</v>
      </c>
      <c r="G6" s="92">
        <v>18610.576</v>
      </c>
      <c r="H6" s="92">
        <v>15818.99</v>
      </c>
      <c r="I6" s="92">
        <v>41696.16457979434</v>
      </c>
      <c r="J6" s="92">
        <v>41696.830815442016</v>
      </c>
      <c r="K6" s="90">
        <v>46012.64</v>
      </c>
      <c r="L6" s="91">
        <v>1.2000099538958513</v>
      </c>
      <c r="N6" s="105"/>
      <c r="O6" s="106"/>
      <c r="Q6" s="106"/>
      <c r="S6" s="106"/>
      <c r="T6" s="107"/>
    </row>
    <row r="7" spans="1:20" ht="12">
      <c r="A7" s="88">
        <v>3</v>
      </c>
      <c r="B7" s="89" t="s">
        <v>327</v>
      </c>
      <c r="C7" s="90">
        <v>16.092</v>
      </c>
      <c r="D7" s="91">
        <v>0.9540999813770163</v>
      </c>
      <c r="E7" s="90">
        <v>85517.25792524131</v>
      </c>
      <c r="F7" s="90">
        <v>3.703</v>
      </c>
      <c r="G7" s="92">
        <v>0</v>
      </c>
      <c r="H7" s="92">
        <v>0</v>
      </c>
      <c r="I7" s="92">
        <v>21932.2429846424</v>
      </c>
      <c r="J7" s="92">
        <v>21932.593425558418</v>
      </c>
      <c r="K7" s="90">
        <v>17546.079999999998</v>
      </c>
      <c r="L7" s="91">
        <v>1.2000040027863608</v>
      </c>
      <c r="N7" s="105"/>
      <c r="O7" s="106"/>
      <c r="Q7" s="106"/>
      <c r="S7" s="106"/>
      <c r="T7" s="107"/>
    </row>
    <row r="8" spans="1:20" ht="12" customHeight="1">
      <c r="A8" s="88">
        <v>4</v>
      </c>
      <c r="B8" s="89" t="s">
        <v>328</v>
      </c>
      <c r="C8" s="90">
        <v>11.699999999999998</v>
      </c>
      <c r="D8" s="91">
        <v>0.48220065208619994</v>
      </c>
      <c r="E8" s="90">
        <v>30148.682240622846</v>
      </c>
      <c r="F8" s="90">
        <v>8.067</v>
      </c>
      <c r="G8" s="92">
        <v>7840.208</v>
      </c>
      <c r="H8" s="92">
        <v>6664.177</v>
      </c>
      <c r="I8" s="92">
        <v>41109.398922923836</v>
      </c>
      <c r="J8" s="92">
        <v>41110.05578302819</v>
      </c>
      <c r="K8" s="90">
        <v>38219.36</v>
      </c>
      <c r="L8" s="91">
        <v>1.2000093767759616</v>
      </c>
      <c r="N8" s="105"/>
      <c r="O8" s="106"/>
      <c r="Q8" s="106"/>
      <c r="S8" s="106"/>
      <c r="T8" s="107"/>
    </row>
    <row r="9" spans="1:20" ht="12">
      <c r="A9" s="88">
        <v>5</v>
      </c>
      <c r="B9" s="89" t="s">
        <v>329</v>
      </c>
      <c r="C9" s="90">
        <v>6.421</v>
      </c>
      <c r="D9" s="91">
        <v>0.41646288864878395</v>
      </c>
      <c r="E9" s="90">
        <v>22478.81568361004</v>
      </c>
      <c r="F9" s="90">
        <v>5.696</v>
      </c>
      <c r="G9" s="92">
        <v>7901.086</v>
      </c>
      <c r="H9" s="92">
        <v>6715.923</v>
      </c>
      <c r="I9" s="92">
        <v>27014.55106836547</v>
      </c>
      <c r="J9" s="92">
        <v>27014.982716146726</v>
      </c>
      <c r="K9" s="90">
        <v>26984.72</v>
      </c>
      <c r="L9" s="91">
        <v>1.2000098941165747</v>
      </c>
      <c r="N9" s="105"/>
      <c r="O9" s="106"/>
      <c r="Q9" s="106"/>
      <c r="S9" s="106"/>
      <c r="T9" s="107"/>
    </row>
    <row r="10" spans="1:20" ht="12">
      <c r="A10" s="88">
        <v>6</v>
      </c>
      <c r="B10" s="89" t="s">
        <v>330</v>
      </c>
      <c r="C10" s="90">
        <v>10.649000000000001</v>
      </c>
      <c r="D10" s="91">
        <v>0.46846771922099334</v>
      </c>
      <c r="E10" s="90">
        <v>34963.28481019893</v>
      </c>
      <c r="F10" s="90">
        <v>8.645</v>
      </c>
      <c r="G10" s="92">
        <v>9204.95</v>
      </c>
      <c r="H10" s="92">
        <v>7824.208</v>
      </c>
      <c r="I10" s="92">
        <v>43370.20529291643</v>
      </c>
      <c r="J10" s="92">
        <v>43370.89827696195</v>
      </c>
      <c r="K10" s="90">
        <v>40956.08</v>
      </c>
      <c r="L10" s="91">
        <v>1.2000098125628709</v>
      </c>
      <c r="N10" s="105"/>
      <c r="O10" s="106"/>
      <c r="Q10" s="106"/>
      <c r="S10" s="106"/>
      <c r="T10" s="107"/>
    </row>
    <row r="11" spans="1:20" ht="12">
      <c r="A11" s="88">
        <v>7</v>
      </c>
      <c r="B11" s="89" t="s">
        <v>331</v>
      </c>
      <c r="C11" s="90">
        <v>9.043</v>
      </c>
      <c r="D11" s="91">
        <v>0.3918907633939342</v>
      </c>
      <c r="E11" s="90">
        <v>29449.3732346663</v>
      </c>
      <c r="F11" s="90">
        <v>8.449</v>
      </c>
      <c r="G11" s="92">
        <v>12884.9</v>
      </c>
      <c r="H11" s="92">
        <v>10952.165</v>
      </c>
      <c r="I11" s="92">
        <v>39081.206702023</v>
      </c>
      <c r="J11" s="92">
        <v>39081.83115497501</v>
      </c>
      <c r="K11" s="90">
        <v>40027.2</v>
      </c>
      <c r="L11" s="91">
        <v>1.2000101478949206</v>
      </c>
      <c r="N11" s="105"/>
      <c r="O11" s="106"/>
      <c r="Q11" s="106"/>
      <c r="S11" s="106"/>
      <c r="T11" s="107"/>
    </row>
    <row r="12" spans="1:20" ht="12">
      <c r="A12" s="88">
        <v>8</v>
      </c>
      <c r="B12" s="89" t="s">
        <v>332</v>
      </c>
      <c r="C12" s="90">
        <v>52.983</v>
      </c>
      <c r="D12" s="91">
        <v>1.01395023236096</v>
      </c>
      <c r="E12" s="90">
        <v>171260.65094923202</v>
      </c>
      <c r="F12" s="90">
        <v>7.287</v>
      </c>
      <c r="G12" s="92">
        <v>0</v>
      </c>
      <c r="H12" s="92">
        <v>0</v>
      </c>
      <c r="I12" s="92">
        <v>43154.27648470163</v>
      </c>
      <c r="J12" s="92">
        <v>43154.96601856244</v>
      </c>
      <c r="K12" s="90">
        <v>34524</v>
      </c>
      <c r="L12" s="91">
        <v>1.2000031192703045</v>
      </c>
      <c r="N12" s="105"/>
      <c r="O12" s="106"/>
      <c r="Q12" s="106"/>
      <c r="S12" s="106"/>
      <c r="T12" s="107"/>
    </row>
    <row r="13" spans="1:20" ht="12">
      <c r="A13" s="88">
        <v>9</v>
      </c>
      <c r="B13" s="89" t="s">
        <v>333</v>
      </c>
      <c r="C13" s="90">
        <v>11.211</v>
      </c>
      <c r="D13" s="91">
        <v>0.6022841616774774</v>
      </c>
      <c r="E13" s="90">
        <v>37643.366913612444</v>
      </c>
      <c r="F13" s="90">
        <v>7.187</v>
      </c>
      <c r="G13" s="92">
        <v>0</v>
      </c>
      <c r="H13" s="92">
        <v>0</v>
      </c>
      <c r="I13" s="92">
        <v>42561.76308585358</v>
      </c>
      <c r="J13" s="92">
        <v>42562.443152331674</v>
      </c>
      <c r="K13" s="90">
        <v>34049.92</v>
      </c>
      <c r="L13" s="91">
        <v>1.2000089444996016</v>
      </c>
      <c r="N13" s="105"/>
      <c r="O13" s="106"/>
      <c r="Q13" s="106"/>
      <c r="S13" s="106"/>
      <c r="T13" s="107"/>
    </row>
    <row r="14" spans="1:20" ht="12">
      <c r="A14" s="88">
        <v>10</v>
      </c>
      <c r="B14" s="89" t="s">
        <v>334</v>
      </c>
      <c r="C14" s="90">
        <v>17.333999999999996</v>
      </c>
      <c r="D14" s="91">
        <v>0.837852697845208</v>
      </c>
      <c r="E14" s="90">
        <v>80567.48590283561</v>
      </c>
      <c r="F14" s="90">
        <v>6.07</v>
      </c>
      <c r="G14" s="92">
        <v>0</v>
      </c>
      <c r="H14" s="92">
        <v>0</v>
      </c>
      <c r="I14" s="92">
        <v>35944.9710638786</v>
      </c>
      <c r="J14" s="92">
        <v>35945.545404979726</v>
      </c>
      <c r="K14" s="90">
        <v>28756.4</v>
      </c>
      <c r="L14" s="91">
        <v>1.2000053290567139</v>
      </c>
      <c r="N14" s="105"/>
      <c r="O14" s="106"/>
      <c r="Q14" s="106"/>
      <c r="S14" s="106"/>
      <c r="T14" s="107"/>
    </row>
    <row r="15" spans="1:20" ht="12">
      <c r="A15" s="88">
        <v>11</v>
      </c>
      <c r="B15" s="89" t="s">
        <v>335</v>
      </c>
      <c r="C15" s="90">
        <v>6.247</v>
      </c>
      <c r="D15" s="91">
        <v>0.5917615306678222</v>
      </c>
      <c r="E15" s="90">
        <v>23788.5774053424</v>
      </c>
      <c r="F15" s="90">
        <v>5.82</v>
      </c>
      <c r="G15" s="92">
        <v>466.827</v>
      </c>
      <c r="H15" s="92">
        <v>396.803</v>
      </c>
      <c r="I15" s="92">
        <v>34068.59845899776</v>
      </c>
      <c r="J15" s="92">
        <v>34069.14281877254</v>
      </c>
      <c r="K15" s="90">
        <v>27572.72</v>
      </c>
      <c r="L15" s="91">
        <v>1.2000087981512841</v>
      </c>
      <c r="N15" s="105"/>
      <c r="O15" s="106"/>
      <c r="Q15" s="106"/>
      <c r="S15" s="106"/>
      <c r="T15" s="107"/>
    </row>
    <row r="16" spans="1:20" ht="12">
      <c r="A16" s="88">
        <v>12</v>
      </c>
      <c r="B16" s="89" t="s">
        <v>336</v>
      </c>
      <c r="C16" s="90">
        <v>9.5</v>
      </c>
      <c r="D16" s="91">
        <v>0.6532881892066831</v>
      </c>
      <c r="E16" s="90">
        <v>32316.60222169952</v>
      </c>
      <c r="F16" s="90">
        <v>4.939</v>
      </c>
      <c r="G16" s="92">
        <v>0</v>
      </c>
      <c r="H16" s="92">
        <v>0</v>
      </c>
      <c r="I16" s="92">
        <v>29252.00488811213</v>
      </c>
      <c r="J16" s="92">
        <v>29252.472286699478</v>
      </c>
      <c r="K16" s="90">
        <v>23402</v>
      </c>
      <c r="L16" s="91">
        <v>1.2000092535030606</v>
      </c>
      <c r="N16" s="105"/>
      <c r="O16" s="106"/>
      <c r="Q16" s="106"/>
      <c r="S16" s="106"/>
      <c r="T16" s="107"/>
    </row>
    <row r="17" spans="1:20" ht="12">
      <c r="A17" s="88">
        <v>13</v>
      </c>
      <c r="B17" s="89" t="s">
        <v>337</v>
      </c>
      <c r="C17" s="90">
        <v>21.891999999999996</v>
      </c>
      <c r="D17" s="91">
        <v>0.7873305554790297</v>
      </c>
      <c r="E17" s="90">
        <v>79940.44883269556</v>
      </c>
      <c r="F17" s="90">
        <v>8.305</v>
      </c>
      <c r="G17" s="92">
        <v>0</v>
      </c>
      <c r="H17" s="92">
        <v>0</v>
      </c>
      <c r="I17" s="92">
        <v>49182.85048309082</v>
      </c>
      <c r="J17" s="92">
        <v>49183.63634357886</v>
      </c>
      <c r="K17" s="90">
        <v>39346.88</v>
      </c>
      <c r="L17" s="91">
        <v>1.2000062888328662</v>
      </c>
      <c r="N17" s="105"/>
      <c r="O17" s="106"/>
      <c r="Q17" s="106"/>
      <c r="S17" s="106"/>
      <c r="T17" s="107"/>
    </row>
    <row r="18" spans="1:20" ht="12">
      <c r="A18" s="88">
        <v>14</v>
      </c>
      <c r="B18" s="89" t="s">
        <v>338</v>
      </c>
      <c r="C18" s="90">
        <v>33.299</v>
      </c>
      <c r="D18" s="91">
        <v>0.8099260223957816</v>
      </c>
      <c r="E18" s="90">
        <v>123081.1345300337</v>
      </c>
      <c r="F18" s="90">
        <v>11.366</v>
      </c>
      <c r="G18" s="92">
        <v>0</v>
      </c>
      <c r="H18" s="92">
        <v>0</v>
      </c>
      <c r="I18" s="92">
        <v>67308.13349861372</v>
      </c>
      <c r="J18" s="92">
        <v>67309.20897110303</v>
      </c>
      <c r="K18" s="90">
        <v>53847.36</v>
      </c>
      <c r="L18" s="91">
        <v>1.20000618074542</v>
      </c>
      <c r="N18" s="105"/>
      <c r="O18" s="106"/>
      <c r="Q18" s="106"/>
      <c r="S18" s="106"/>
      <c r="T18" s="107"/>
    </row>
    <row r="19" spans="1:20" ht="12">
      <c r="A19" s="88">
        <v>15</v>
      </c>
      <c r="B19" s="89" t="s">
        <v>339</v>
      </c>
      <c r="C19" s="90">
        <v>18.699000000000005</v>
      </c>
      <c r="D19" s="91">
        <v>0.5400038411153268</v>
      </c>
      <c r="E19" s="90">
        <v>73521.46589533951</v>
      </c>
      <c r="F19" s="90">
        <v>14.464</v>
      </c>
      <c r="G19" s="92">
        <v>7786.572</v>
      </c>
      <c r="H19" s="92">
        <v>6618.586</v>
      </c>
      <c r="I19" s="92">
        <v>79038.68717117139</v>
      </c>
      <c r="J19" s="92">
        <v>79039.9500784788</v>
      </c>
      <c r="K19" s="90">
        <v>68526.8</v>
      </c>
      <c r="L19" s="91">
        <v>1.2000094528145073</v>
      </c>
      <c r="N19" s="105"/>
      <c r="O19" s="106"/>
      <c r="Q19" s="106"/>
      <c r="S19" s="106"/>
      <c r="T19" s="107"/>
    </row>
    <row r="20" spans="1:20" ht="12">
      <c r="A20" s="88">
        <v>16</v>
      </c>
      <c r="B20" s="89" t="s">
        <v>340</v>
      </c>
      <c r="C20" s="90">
        <v>10.968</v>
      </c>
      <c r="D20" s="91">
        <v>0.5588232694642729</v>
      </c>
      <c r="E20" s="90">
        <v>44270.62912254683</v>
      </c>
      <c r="F20" s="90">
        <v>7.076</v>
      </c>
      <c r="G20" s="92">
        <v>2691.048</v>
      </c>
      <c r="H20" s="92">
        <v>2287.391</v>
      </c>
      <c r="I20" s="92">
        <v>39615.830861826274</v>
      </c>
      <c r="J20" s="92">
        <v>39616.46385718684</v>
      </c>
      <c r="K20" s="90">
        <v>33523.12</v>
      </c>
      <c r="L20" s="91">
        <v>1.2000103764435706</v>
      </c>
      <c r="N20" s="105"/>
      <c r="O20" s="106"/>
      <c r="Q20" s="106"/>
      <c r="S20" s="106"/>
      <c r="T20" s="107"/>
    </row>
    <row r="21" spans="1:20" ht="12">
      <c r="A21" s="88">
        <v>17</v>
      </c>
      <c r="B21" s="89" t="s">
        <v>341</v>
      </c>
      <c r="C21" s="90">
        <v>12.553</v>
      </c>
      <c r="D21" s="91">
        <v>0.5071012006197798</v>
      </c>
      <c r="E21" s="90">
        <v>35177.98879261351</v>
      </c>
      <c r="F21" s="90">
        <v>8.073</v>
      </c>
      <c r="G21" s="92">
        <v>6409.497</v>
      </c>
      <c r="H21" s="92">
        <v>5448.072</v>
      </c>
      <c r="I21" s="92">
        <v>42358.064780962486</v>
      </c>
      <c r="J21" s="92">
        <v>42358.741592679056</v>
      </c>
      <c r="K21" s="90">
        <v>38245.44</v>
      </c>
      <c r="L21" s="91">
        <v>1.2000096126502948</v>
      </c>
      <c r="N21" s="105"/>
      <c r="O21" s="106"/>
      <c r="Q21" s="106"/>
      <c r="S21" s="106"/>
      <c r="T21" s="107"/>
    </row>
    <row r="22" spans="1:20" ht="12">
      <c r="A22" s="88">
        <v>18</v>
      </c>
      <c r="B22" s="89" t="s">
        <v>342</v>
      </c>
      <c r="C22" s="90">
        <v>9.565999999999999</v>
      </c>
      <c r="D22" s="91">
        <v>0.5720002206770151</v>
      </c>
      <c r="E22" s="90">
        <v>37441.50420585529</v>
      </c>
      <c r="F22" s="90">
        <v>6.617</v>
      </c>
      <c r="G22" s="92">
        <v>1747.121</v>
      </c>
      <c r="H22" s="92">
        <v>1485.053</v>
      </c>
      <c r="I22" s="92">
        <v>37700.65928939551</v>
      </c>
      <c r="J22" s="92">
        <v>37701.26168348649</v>
      </c>
      <c r="K22" s="90">
        <v>31349.04</v>
      </c>
      <c r="L22" s="91">
        <v>1.2000094187934418</v>
      </c>
      <c r="N22" s="105"/>
      <c r="O22" s="106"/>
      <c r="Q22" s="106"/>
      <c r="S22" s="106"/>
      <c r="T22" s="107"/>
    </row>
    <row r="23" spans="1:20" ht="12">
      <c r="A23" s="88">
        <v>19</v>
      </c>
      <c r="B23" s="89" t="s">
        <v>343</v>
      </c>
      <c r="C23" s="90">
        <v>18.168</v>
      </c>
      <c r="D23" s="91">
        <v>0.8680212145158254</v>
      </c>
      <c r="E23" s="90">
        <v>68192.04057229735</v>
      </c>
      <c r="F23" s="90">
        <v>6.354</v>
      </c>
      <c r="G23" s="92">
        <v>0</v>
      </c>
      <c r="H23" s="92">
        <v>0</v>
      </c>
      <c r="I23" s="92">
        <v>37627.276606668114</v>
      </c>
      <c r="J23" s="92">
        <v>37627.87782822538</v>
      </c>
      <c r="K23" s="90">
        <v>30102.32</v>
      </c>
      <c r="L23" s="91">
        <v>1.2000055000887617</v>
      </c>
      <c r="N23" s="105"/>
      <c r="O23" s="106"/>
      <c r="Q23" s="106"/>
      <c r="S23" s="106"/>
      <c r="T23" s="107"/>
    </row>
    <row r="24" spans="1:20" ht="12">
      <c r="A24" s="88">
        <v>20</v>
      </c>
      <c r="B24" s="89" t="s">
        <v>344</v>
      </c>
      <c r="C24" s="90">
        <v>29.059</v>
      </c>
      <c r="D24" s="91">
        <v>1.1573641233341931</v>
      </c>
      <c r="E24" s="90">
        <v>125760.6952364075</v>
      </c>
      <c r="F24" s="90">
        <v>1.284</v>
      </c>
      <c r="G24" s="92">
        <v>0</v>
      </c>
      <c r="H24" s="92">
        <v>0</v>
      </c>
      <c r="I24" s="92">
        <v>7602.861889736664</v>
      </c>
      <c r="J24" s="92">
        <v>7602.983370876867</v>
      </c>
      <c r="K24" s="90">
        <v>6082.4</v>
      </c>
      <c r="L24" s="91">
        <v>1.200000774504685</v>
      </c>
      <c r="N24" s="105"/>
      <c r="O24" s="106"/>
      <c r="Q24" s="106"/>
      <c r="S24" s="106"/>
      <c r="T24" s="107"/>
    </row>
    <row r="25" spans="1:20" ht="12">
      <c r="A25" s="88">
        <v>21</v>
      </c>
      <c r="B25" s="89" t="s">
        <v>345</v>
      </c>
      <c r="C25" s="90">
        <v>36.04</v>
      </c>
      <c r="D25" s="91">
        <v>0.8397602232433558</v>
      </c>
      <c r="E25" s="90">
        <v>118777.23378625367</v>
      </c>
      <c r="F25" s="90">
        <v>11.963</v>
      </c>
      <c r="G25" s="92">
        <v>0</v>
      </c>
      <c r="H25" s="92">
        <v>0</v>
      </c>
      <c r="I25" s="92">
        <v>70844.48956914054</v>
      </c>
      <c r="J25" s="92">
        <v>70845.6215467425</v>
      </c>
      <c r="K25" s="90">
        <v>56676.48</v>
      </c>
      <c r="L25" s="91">
        <v>1.2000056464711277</v>
      </c>
      <c r="N25" s="105"/>
      <c r="O25" s="106"/>
      <c r="Q25" s="106"/>
      <c r="S25" s="106"/>
      <c r="T25" s="107"/>
    </row>
    <row r="26" spans="1:20" ht="12">
      <c r="A26" s="88">
        <v>22</v>
      </c>
      <c r="B26" s="89" t="s">
        <v>346</v>
      </c>
      <c r="C26" s="90">
        <v>60.63299999999999</v>
      </c>
      <c r="D26" s="91">
        <v>1.0777977902532654</v>
      </c>
      <c r="E26" s="90">
        <v>256164.408043124</v>
      </c>
      <c r="F26" s="90">
        <v>7.584</v>
      </c>
      <c r="G26" s="92">
        <v>0</v>
      </c>
      <c r="H26" s="92">
        <v>0</v>
      </c>
      <c r="I26" s="92">
        <v>44912.01823425714</v>
      </c>
      <c r="J26" s="92">
        <v>44912.73585391972</v>
      </c>
      <c r="K26" s="90">
        <v>35930.159999999996</v>
      </c>
      <c r="L26" s="91">
        <v>1.2000018550330975</v>
      </c>
      <c r="N26" s="105"/>
      <c r="O26" s="106"/>
      <c r="Q26" s="106"/>
      <c r="S26" s="106"/>
      <c r="T26" s="107"/>
    </row>
    <row r="27" spans="1:15" ht="12">
      <c r="A27" s="88">
        <v>23</v>
      </c>
      <c r="B27" s="89" t="s">
        <v>347</v>
      </c>
      <c r="C27" s="90">
        <v>346.158</v>
      </c>
      <c r="D27" s="91">
        <v>1.2430120926508925</v>
      </c>
      <c r="E27" s="90">
        <v>3022880.625793363</v>
      </c>
      <c r="F27" s="90">
        <v>0</v>
      </c>
      <c r="G27" s="92">
        <v>0</v>
      </c>
      <c r="H27" s="92">
        <v>0</v>
      </c>
      <c r="I27" s="92">
        <v>0</v>
      </c>
      <c r="J27" s="92">
        <v>0</v>
      </c>
      <c r="K27" s="90">
        <v>0</v>
      </c>
      <c r="L27" s="91">
        <v>1.2430120926508925</v>
      </c>
      <c r="M27" s="5">
        <f>ROUND(K27*0.2,1)</f>
        <v>0</v>
      </c>
      <c r="N27" s="108"/>
      <c r="O27" s="106"/>
    </row>
    <row r="28" spans="1:15" ht="12">
      <c r="A28" s="88"/>
      <c r="B28" s="89" t="s">
        <v>301</v>
      </c>
      <c r="C28" s="90"/>
      <c r="D28" s="91"/>
      <c r="E28" s="90"/>
      <c r="F28" s="90"/>
      <c r="G28" s="92"/>
      <c r="H28" s="92"/>
      <c r="I28" s="92"/>
      <c r="J28" s="92"/>
      <c r="K28" s="90">
        <v>206845.5</v>
      </c>
      <c r="L28" s="91"/>
      <c r="N28" s="107"/>
      <c r="O28" s="106"/>
    </row>
    <row r="29" spans="1:15" s="98" customFormat="1" ht="12">
      <c r="A29" s="94"/>
      <c r="B29" s="95" t="s">
        <v>300</v>
      </c>
      <c r="C29" s="96">
        <f>SUM(C5:C28)</f>
        <v>778.965</v>
      </c>
      <c r="D29" s="96"/>
      <c r="E29" s="96">
        <f>SUM(E5:E28)</f>
        <v>4613088.896636422</v>
      </c>
      <c r="F29" s="96">
        <f aca="true" t="shared" si="0" ref="F29:K29">SUM(F5:F28)</f>
        <v>172.637</v>
      </c>
      <c r="G29" s="96">
        <f t="shared" si="0"/>
        <v>80284.442</v>
      </c>
      <c r="H29" s="96">
        <f t="shared" si="0"/>
        <v>68241.776</v>
      </c>
      <c r="I29" s="96">
        <f t="shared" si="0"/>
        <v>954112.1838676196</v>
      </c>
      <c r="J29" s="96">
        <f t="shared" si="0"/>
        <v>954127.429</v>
      </c>
      <c r="K29" s="96">
        <f t="shared" si="0"/>
        <v>1024740.7000000001</v>
      </c>
      <c r="L29" s="96"/>
      <c r="O29" s="109"/>
    </row>
    <row r="30" ht="12">
      <c r="O30" s="106"/>
    </row>
    <row r="31" spans="11:15" ht="12">
      <c r="K31" s="106"/>
      <c r="O31" s="106"/>
    </row>
    <row r="32" spans="11:15" ht="12">
      <c r="K32" s="106"/>
      <c r="O32" s="106"/>
    </row>
    <row r="33" ht="12">
      <c r="H33" s="99"/>
    </row>
  </sheetData>
  <sheetProtection/>
  <mergeCells count="1">
    <mergeCell ref="A1:L1"/>
  </mergeCells>
  <conditionalFormatting sqref="B5:B28">
    <cfRule type="expression" priority="1" dxfId="34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42"/>
  <sheetViews>
    <sheetView showZeros="0"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H36" sqref="H36"/>
    </sheetView>
  </sheetViews>
  <sheetFormatPr defaultColWidth="9.00390625" defaultRowHeight="12.75"/>
  <cols>
    <col min="1" max="1" width="4.125" style="5" customWidth="1"/>
    <col min="2" max="2" width="22.625" style="5" customWidth="1"/>
    <col min="3" max="3" width="11.375" style="5" customWidth="1"/>
    <col min="4" max="4" width="14.625" style="5" customWidth="1"/>
    <col min="5" max="5" width="14.25390625" style="5" customWidth="1"/>
    <col min="6" max="6" width="15.125" style="5" customWidth="1"/>
    <col min="7" max="7" width="22.125" style="5" customWidth="1"/>
    <col min="8" max="8" width="15.125" style="5" customWidth="1"/>
    <col min="9" max="9" width="21.625" style="5" customWidth="1"/>
    <col min="10" max="10" width="15.125" style="5" customWidth="1"/>
    <col min="11" max="11" width="14.875" style="5" customWidth="1"/>
    <col min="12" max="12" width="16.375" style="5" customWidth="1"/>
    <col min="13" max="14" width="9.125" style="5" customWidth="1"/>
    <col min="15" max="15" width="13.25390625" style="5" bestFit="1" customWidth="1"/>
    <col min="16" max="16384" width="9.125" style="5" customWidth="1"/>
  </cols>
  <sheetData>
    <row r="1" spans="1:12" ht="29.25" customHeight="1">
      <c r="A1" s="85" t="s">
        <v>349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s="8" customFormat="1" ht="144">
      <c r="A3" s="6" t="s">
        <v>0</v>
      </c>
      <c r="B3" s="6" t="s">
        <v>1</v>
      </c>
      <c r="C3" s="6" t="s">
        <v>305</v>
      </c>
      <c r="D3" s="6" t="s">
        <v>306</v>
      </c>
      <c r="E3" s="6" t="s">
        <v>307</v>
      </c>
      <c r="F3" s="6" t="s">
        <v>308</v>
      </c>
      <c r="G3" s="6" t="s">
        <v>309</v>
      </c>
      <c r="H3" s="6" t="s">
        <v>310</v>
      </c>
      <c r="I3" s="6" t="s">
        <v>311</v>
      </c>
      <c r="J3" s="6" t="s">
        <v>312</v>
      </c>
      <c r="K3" s="7" t="s">
        <v>313</v>
      </c>
      <c r="L3" s="6" t="s">
        <v>314</v>
      </c>
    </row>
    <row r="4" spans="1:12" s="87" customFormat="1" ht="15" customHeight="1">
      <c r="A4" s="42" t="s">
        <v>315</v>
      </c>
      <c r="B4" s="86" t="s">
        <v>316</v>
      </c>
      <c r="C4" s="86" t="s">
        <v>317</v>
      </c>
      <c r="D4" s="42" t="s">
        <v>318</v>
      </c>
      <c r="E4" s="86" t="s">
        <v>319</v>
      </c>
      <c r="F4" s="86" t="s">
        <v>320</v>
      </c>
      <c r="G4" s="42" t="s">
        <v>321</v>
      </c>
      <c r="H4" s="86" t="s">
        <v>322</v>
      </c>
      <c r="I4" s="86" t="s">
        <v>323</v>
      </c>
      <c r="J4" s="42" t="s">
        <v>126</v>
      </c>
      <c r="K4" s="86" t="s">
        <v>324</v>
      </c>
      <c r="L4" s="86" t="s">
        <v>145</v>
      </c>
    </row>
    <row r="5" spans="1:17" ht="12">
      <c r="A5" s="88">
        <v>1</v>
      </c>
      <c r="B5" s="89" t="s">
        <v>325</v>
      </c>
      <c r="C5" s="90">
        <v>23.503</v>
      </c>
      <c r="D5" s="91">
        <v>0.5876272929302894</v>
      </c>
      <c r="E5" s="90">
        <v>59549.6</v>
      </c>
      <c r="F5" s="90">
        <v>13.434</v>
      </c>
      <c r="G5" s="92">
        <v>1705.439</v>
      </c>
      <c r="H5" s="92">
        <v>1449.623</v>
      </c>
      <c r="I5" s="92">
        <v>82959.06935324652</v>
      </c>
      <c r="J5" s="92">
        <v>82958.17251040557</v>
      </c>
      <c r="K5" s="90">
        <v>67526.24</v>
      </c>
      <c r="L5" s="91">
        <v>1.1999935261078214</v>
      </c>
      <c r="O5" s="106"/>
      <c r="Q5" s="106"/>
    </row>
    <row r="6" spans="1:17" ht="12">
      <c r="A6" s="88">
        <v>2</v>
      </c>
      <c r="B6" s="89" t="s">
        <v>326</v>
      </c>
      <c r="C6" s="90">
        <v>7.247</v>
      </c>
      <c r="D6" s="91">
        <v>0.33207062420791783</v>
      </c>
      <c r="E6" s="90">
        <v>24169.9</v>
      </c>
      <c r="F6" s="90">
        <v>9.433</v>
      </c>
      <c r="G6" s="92">
        <v>18296.703</v>
      </c>
      <c r="H6" s="92">
        <v>15552.198</v>
      </c>
      <c r="I6" s="92">
        <v>43718.07091127151</v>
      </c>
      <c r="J6" s="92">
        <v>43717.598289782116</v>
      </c>
      <c r="K6" s="90">
        <v>47415.840000000004</v>
      </c>
      <c r="L6" s="91">
        <v>1.1999931334567115</v>
      </c>
      <c r="O6" s="106"/>
      <c r="Q6" s="106"/>
    </row>
    <row r="7" spans="1:17" ht="12">
      <c r="A7" s="88">
        <v>3</v>
      </c>
      <c r="B7" s="89" t="s">
        <v>327</v>
      </c>
      <c r="C7" s="90">
        <v>16.092</v>
      </c>
      <c r="D7" s="91">
        <v>0.9970048130932557</v>
      </c>
      <c r="E7" s="90">
        <v>88369.3</v>
      </c>
      <c r="F7" s="90">
        <v>3.048</v>
      </c>
      <c r="G7" s="92">
        <v>0</v>
      </c>
      <c r="H7" s="92">
        <v>0</v>
      </c>
      <c r="I7" s="92">
        <v>19151.705786476472</v>
      </c>
      <c r="J7" s="92">
        <v>19151.498743770226</v>
      </c>
      <c r="K7" s="90">
        <v>15321.2</v>
      </c>
      <c r="L7" s="91">
        <v>1.199997818801901</v>
      </c>
      <c r="O7" s="106"/>
      <c r="Q7" s="106"/>
    </row>
    <row r="8" spans="1:17" ht="13.5" customHeight="1">
      <c r="A8" s="88">
        <v>4</v>
      </c>
      <c r="B8" s="89" t="s">
        <v>328</v>
      </c>
      <c r="C8" s="90">
        <v>11.699999999999998</v>
      </c>
      <c r="D8" s="91">
        <v>0.4939459348635666</v>
      </c>
      <c r="E8" s="90">
        <v>30867.6</v>
      </c>
      <c r="F8" s="90">
        <v>7.842</v>
      </c>
      <c r="G8" s="92">
        <v>7400.955</v>
      </c>
      <c r="H8" s="92">
        <v>6290.812</v>
      </c>
      <c r="I8" s="92">
        <v>42980.98208207656</v>
      </c>
      <c r="J8" s="92">
        <v>42980.517429008745</v>
      </c>
      <c r="K8" s="90">
        <v>39417.04</v>
      </c>
      <c r="L8" s="91">
        <v>1.199992919911581</v>
      </c>
      <c r="O8" s="106"/>
      <c r="Q8" s="106"/>
    </row>
    <row r="9" spans="1:17" ht="12">
      <c r="A9" s="88">
        <v>5</v>
      </c>
      <c r="B9" s="89" t="s">
        <v>329</v>
      </c>
      <c r="C9" s="90">
        <v>6.421</v>
      </c>
      <c r="D9" s="91">
        <v>0.42713523476619664</v>
      </c>
      <c r="E9" s="90">
        <v>23582.1</v>
      </c>
      <c r="F9" s="90">
        <v>5.519</v>
      </c>
      <c r="G9" s="92">
        <v>7756.57</v>
      </c>
      <c r="H9" s="92">
        <v>6593.085</v>
      </c>
      <c r="I9" s="92">
        <v>28085.92975931304</v>
      </c>
      <c r="J9" s="92">
        <v>28085.626131690013</v>
      </c>
      <c r="K9" s="90">
        <v>27742.96</v>
      </c>
      <c r="L9" s="91">
        <v>1.1999929851991396</v>
      </c>
      <c r="O9" s="106"/>
      <c r="Q9" s="106"/>
    </row>
    <row r="10" spans="1:17" ht="12">
      <c r="A10" s="88">
        <v>6</v>
      </c>
      <c r="B10" s="89" t="s">
        <v>330</v>
      </c>
      <c r="C10" s="90">
        <v>10.649000000000001</v>
      </c>
      <c r="D10" s="91">
        <v>0.49821113410884643</v>
      </c>
      <c r="E10" s="90">
        <v>35619.3</v>
      </c>
      <c r="F10" s="90">
        <v>8.209</v>
      </c>
      <c r="G10" s="92">
        <v>7481.264</v>
      </c>
      <c r="H10" s="92">
        <v>6359.074</v>
      </c>
      <c r="I10" s="92">
        <v>45220.905854541976</v>
      </c>
      <c r="J10" s="92">
        <v>45220.416986405035</v>
      </c>
      <c r="K10" s="90">
        <v>41263.6</v>
      </c>
      <c r="L10" s="91">
        <v>1.1999934711766898</v>
      </c>
      <c r="O10" s="106"/>
      <c r="Q10" s="106"/>
    </row>
    <row r="11" spans="1:17" ht="12">
      <c r="A11" s="88">
        <v>7</v>
      </c>
      <c r="B11" s="89" t="s">
        <v>331</v>
      </c>
      <c r="C11" s="90">
        <v>9.043</v>
      </c>
      <c r="D11" s="91">
        <v>0.4019933166871515</v>
      </c>
      <c r="E11" s="90">
        <v>30479.5</v>
      </c>
      <c r="F11" s="90">
        <v>8.255</v>
      </c>
      <c r="G11" s="92">
        <v>12870.431</v>
      </c>
      <c r="H11" s="92">
        <v>10939.866</v>
      </c>
      <c r="I11" s="92">
        <v>40930.553572535806</v>
      </c>
      <c r="J11" s="92">
        <v>40930.11108596702</v>
      </c>
      <c r="K11" s="90">
        <v>41496</v>
      </c>
      <c r="L11" s="91">
        <v>1.1999935450360635</v>
      </c>
      <c r="O11" s="106"/>
      <c r="Q11" s="106"/>
    </row>
    <row r="12" spans="1:17" ht="12">
      <c r="A12" s="88">
        <v>8</v>
      </c>
      <c r="B12" s="89" t="s">
        <v>332</v>
      </c>
      <c r="C12" s="90">
        <v>52.983</v>
      </c>
      <c r="D12" s="91">
        <v>1.0082716144854877</v>
      </c>
      <c r="E12" s="90">
        <v>177561.5</v>
      </c>
      <c r="F12" s="90">
        <v>7.51</v>
      </c>
      <c r="G12" s="92">
        <v>0</v>
      </c>
      <c r="H12" s="92">
        <v>0</v>
      </c>
      <c r="I12" s="92">
        <v>47188.93136998076</v>
      </c>
      <c r="J12" s="92">
        <v>47188.4212261761</v>
      </c>
      <c r="K12" s="90">
        <v>37750.72</v>
      </c>
      <c r="L12" s="91">
        <v>1.1999978410465004</v>
      </c>
      <c r="O12" s="106"/>
      <c r="Q12" s="106"/>
    </row>
    <row r="13" spans="1:17" ht="12">
      <c r="A13" s="88">
        <v>9</v>
      </c>
      <c r="B13" s="89" t="s">
        <v>333</v>
      </c>
      <c r="C13" s="90">
        <v>11.211</v>
      </c>
      <c r="D13" s="91">
        <v>0.6288591507050233</v>
      </c>
      <c r="E13" s="90">
        <v>39140.8</v>
      </c>
      <c r="F13" s="90">
        <v>6.851</v>
      </c>
      <c r="G13" s="92">
        <v>0</v>
      </c>
      <c r="H13" s="92">
        <v>0</v>
      </c>
      <c r="I13" s="92">
        <v>43046.79983350787</v>
      </c>
      <c r="J13" s="92">
        <v>43046.33446890629</v>
      </c>
      <c r="K13" s="90">
        <v>34437.04</v>
      </c>
      <c r="L13" s="91">
        <v>1.1999933682565187</v>
      </c>
      <c r="O13" s="106"/>
      <c r="Q13" s="106"/>
    </row>
    <row r="14" spans="1:17" ht="12">
      <c r="A14" s="88">
        <v>10</v>
      </c>
      <c r="B14" s="89" t="s">
        <v>334</v>
      </c>
      <c r="C14" s="90">
        <v>17.333999999999996</v>
      </c>
      <c r="D14" s="91">
        <v>0.8677352336314581</v>
      </c>
      <c r="E14" s="90">
        <v>86090</v>
      </c>
      <c r="F14" s="90">
        <v>5.547</v>
      </c>
      <c r="G14" s="92">
        <v>0</v>
      </c>
      <c r="H14" s="92">
        <v>0</v>
      </c>
      <c r="I14" s="92">
        <v>34850.3877810117</v>
      </c>
      <c r="J14" s="92">
        <v>34850.011025088206</v>
      </c>
      <c r="K14" s="90">
        <v>27880</v>
      </c>
      <c r="L14" s="91">
        <v>1.199996302882824</v>
      </c>
      <c r="O14" s="106"/>
      <c r="Q14" s="106"/>
    </row>
    <row r="15" spans="1:17" ht="12">
      <c r="A15" s="88">
        <v>11</v>
      </c>
      <c r="B15" s="89" t="s">
        <v>335</v>
      </c>
      <c r="C15" s="90">
        <v>6.247</v>
      </c>
      <c r="D15" s="91">
        <v>0.6385518469807847</v>
      </c>
      <c r="E15" s="90">
        <v>27876.8</v>
      </c>
      <c r="F15" s="90">
        <v>5.327</v>
      </c>
      <c r="G15" s="92">
        <v>0</v>
      </c>
      <c r="H15" s="92">
        <v>0</v>
      </c>
      <c r="I15" s="92">
        <v>33470.112609535754</v>
      </c>
      <c r="J15" s="92">
        <v>33469.75077530697</v>
      </c>
      <c r="K15" s="90">
        <v>26775.840000000004</v>
      </c>
      <c r="L15" s="91">
        <v>1.1999947560963264</v>
      </c>
      <c r="O15" s="106"/>
      <c r="Q15" s="106"/>
    </row>
    <row r="16" spans="1:17" ht="12">
      <c r="A16" s="88">
        <v>12</v>
      </c>
      <c r="B16" s="89" t="s">
        <v>336</v>
      </c>
      <c r="C16" s="90">
        <v>9.5</v>
      </c>
      <c r="D16" s="91">
        <v>0.6735041595832625</v>
      </c>
      <c r="E16" s="90">
        <v>33713.6</v>
      </c>
      <c r="F16" s="90">
        <v>4.699</v>
      </c>
      <c r="G16" s="92">
        <v>0</v>
      </c>
      <c r="H16" s="92">
        <v>0</v>
      </c>
      <c r="I16" s="92">
        <v>29526.076693516166</v>
      </c>
      <c r="J16" s="92">
        <v>29525.757496944767</v>
      </c>
      <c r="K16" s="90">
        <v>23620.64</v>
      </c>
      <c r="L16" s="91">
        <v>1.1999950661245364</v>
      </c>
      <c r="O16" s="106"/>
      <c r="Q16" s="106"/>
    </row>
    <row r="17" spans="1:17" ht="12">
      <c r="A17" s="88">
        <v>13</v>
      </c>
      <c r="B17" s="89" t="s">
        <v>337</v>
      </c>
      <c r="C17" s="90">
        <v>21.891999999999996</v>
      </c>
      <c r="D17" s="91">
        <v>0.8047079186871922</v>
      </c>
      <c r="E17" s="90">
        <v>82545.3</v>
      </c>
      <c r="F17" s="90">
        <v>7.936</v>
      </c>
      <c r="G17" s="92">
        <v>0</v>
      </c>
      <c r="H17" s="92">
        <v>0</v>
      </c>
      <c r="I17" s="92">
        <v>49861.18954506605</v>
      </c>
      <c r="J17" s="92">
        <v>49860.65051236916</v>
      </c>
      <c r="K17" s="90">
        <v>39888.56</v>
      </c>
      <c r="L17" s="91">
        <v>1.1999961189596593</v>
      </c>
      <c r="O17" s="106"/>
      <c r="Q17" s="106"/>
    </row>
    <row r="18" spans="1:17" ht="12">
      <c r="A18" s="88">
        <v>14</v>
      </c>
      <c r="B18" s="89" t="s">
        <v>338</v>
      </c>
      <c r="C18" s="90">
        <v>33.299</v>
      </c>
      <c r="D18" s="91">
        <v>0.8374655164743103</v>
      </c>
      <c r="E18" s="90">
        <v>130089.3</v>
      </c>
      <c r="F18" s="90">
        <v>10.542</v>
      </c>
      <c r="G18" s="92">
        <v>0</v>
      </c>
      <c r="H18" s="92">
        <v>0</v>
      </c>
      <c r="I18" s="92">
        <v>66238.48548106072</v>
      </c>
      <c r="J18" s="92">
        <v>66237.76939887751</v>
      </c>
      <c r="K18" s="90">
        <v>52990.240000000005</v>
      </c>
      <c r="L18" s="91">
        <v>1.1999962482457063</v>
      </c>
      <c r="O18" s="106"/>
      <c r="Q18" s="106"/>
    </row>
    <row r="19" spans="1:17" ht="12">
      <c r="A19" s="88">
        <v>15</v>
      </c>
      <c r="B19" s="89" t="s">
        <v>339</v>
      </c>
      <c r="C19" s="90">
        <v>18.699000000000005</v>
      </c>
      <c r="D19" s="91">
        <v>0.562207531211685</v>
      </c>
      <c r="E19" s="90">
        <v>78455.4</v>
      </c>
      <c r="F19" s="90">
        <v>13.967</v>
      </c>
      <c r="G19" s="92">
        <v>5200.233</v>
      </c>
      <c r="H19" s="92">
        <v>4420.198</v>
      </c>
      <c r="I19" s="92">
        <v>83339.86601144476</v>
      </c>
      <c r="J19" s="92">
        <v>83338.96505193808</v>
      </c>
      <c r="K19" s="90">
        <v>70207.36</v>
      </c>
      <c r="L19" s="91">
        <v>1.1999937208342013</v>
      </c>
      <c r="O19" s="106"/>
      <c r="Q19" s="106"/>
    </row>
    <row r="20" spans="1:17" ht="12">
      <c r="A20" s="88">
        <v>16</v>
      </c>
      <c r="B20" s="89" t="s">
        <v>340</v>
      </c>
      <c r="C20" s="90">
        <v>10.968</v>
      </c>
      <c r="D20" s="91">
        <v>0.5976005391933408</v>
      </c>
      <c r="E20" s="90">
        <v>47444.9</v>
      </c>
      <c r="F20" s="90">
        <v>6.584</v>
      </c>
      <c r="G20" s="92">
        <v>164.777</v>
      </c>
      <c r="H20" s="92">
        <v>140.06</v>
      </c>
      <c r="I20" s="92">
        <v>41228.24592621742</v>
      </c>
      <c r="J20" s="92">
        <v>41227.80022139585</v>
      </c>
      <c r="K20" s="90">
        <v>33094.32</v>
      </c>
      <c r="L20" s="91">
        <v>1.1999940889594334</v>
      </c>
      <c r="O20" s="106"/>
      <c r="Q20" s="106"/>
    </row>
    <row r="21" spans="1:17" ht="12">
      <c r="A21" s="88">
        <v>17</v>
      </c>
      <c r="B21" s="89" t="s">
        <v>341</v>
      </c>
      <c r="C21" s="90">
        <v>12.553</v>
      </c>
      <c r="D21" s="91">
        <v>0.522549471043821</v>
      </c>
      <c r="E21" s="90">
        <v>36442.1</v>
      </c>
      <c r="F21" s="90">
        <v>7.854</v>
      </c>
      <c r="G21" s="92">
        <v>5641.514</v>
      </c>
      <c r="H21" s="92">
        <v>4795.287</v>
      </c>
      <c r="I21" s="92">
        <v>44550.36166911863</v>
      </c>
      <c r="J21" s="92">
        <v>44549.88005001132</v>
      </c>
      <c r="K21" s="90">
        <v>39476.159999999996</v>
      </c>
      <c r="L21" s="91">
        <v>1.199993840366072</v>
      </c>
      <c r="O21" s="106"/>
      <c r="Q21" s="106"/>
    </row>
    <row r="22" spans="1:17" ht="12">
      <c r="A22" s="88">
        <v>18</v>
      </c>
      <c r="B22" s="89" t="s">
        <v>342</v>
      </c>
      <c r="C22" s="90">
        <v>9.565999999999999</v>
      </c>
      <c r="D22" s="91">
        <v>0.5742954346383031</v>
      </c>
      <c r="E22" s="90">
        <v>38731.3</v>
      </c>
      <c r="F22" s="90">
        <v>6.533</v>
      </c>
      <c r="G22" s="92">
        <v>1686.373</v>
      </c>
      <c r="H22" s="92">
        <v>1433.417</v>
      </c>
      <c r="I22" s="92">
        <v>39616.53355020567</v>
      </c>
      <c r="J22" s="92">
        <v>39616.10526906926</v>
      </c>
      <c r="K22" s="90">
        <v>32839.6</v>
      </c>
      <c r="L22" s="91">
        <v>1.199993132480872</v>
      </c>
      <c r="O22" s="106"/>
      <c r="Q22" s="106"/>
    </row>
    <row r="23" spans="1:17" ht="12">
      <c r="A23" s="88">
        <v>19</v>
      </c>
      <c r="B23" s="89" t="s">
        <v>343</v>
      </c>
      <c r="C23" s="90">
        <v>18.168</v>
      </c>
      <c r="D23" s="91">
        <v>0.8912980053878666</v>
      </c>
      <c r="E23" s="90">
        <v>71182.3</v>
      </c>
      <c r="F23" s="90">
        <v>5.91</v>
      </c>
      <c r="G23" s="92">
        <v>0</v>
      </c>
      <c r="H23" s="92">
        <v>0</v>
      </c>
      <c r="I23" s="92">
        <v>37133.887378292326</v>
      </c>
      <c r="J23" s="92">
        <v>37133.485936215984</v>
      </c>
      <c r="K23" s="90">
        <v>29706.8</v>
      </c>
      <c r="L23" s="91">
        <v>1.1999967796409168</v>
      </c>
      <c r="O23" s="106"/>
      <c r="Q23" s="106"/>
    </row>
    <row r="24" spans="1:17" ht="12">
      <c r="A24" s="88">
        <v>20</v>
      </c>
      <c r="B24" s="89" t="s">
        <v>344</v>
      </c>
      <c r="C24" s="90">
        <v>29.059</v>
      </c>
      <c r="D24" s="91">
        <v>1.1645589937275882</v>
      </c>
      <c r="E24" s="90">
        <v>132899.1</v>
      </c>
      <c r="F24" s="90">
        <v>1.071</v>
      </c>
      <c r="G24" s="92">
        <v>0</v>
      </c>
      <c r="H24" s="92">
        <v>0</v>
      </c>
      <c r="I24" s="92">
        <v>6727.420012200372</v>
      </c>
      <c r="J24" s="92">
        <v>6727.347284305482</v>
      </c>
      <c r="K24" s="90">
        <v>5381.84</v>
      </c>
      <c r="L24" s="91">
        <v>1.1999993677586447</v>
      </c>
      <c r="O24" s="106"/>
      <c r="Q24" s="106"/>
    </row>
    <row r="25" spans="1:17" ht="12">
      <c r="A25" s="88">
        <v>21</v>
      </c>
      <c r="B25" s="89" t="s">
        <v>345</v>
      </c>
      <c r="C25" s="90">
        <v>36.04</v>
      </c>
      <c r="D25" s="91">
        <v>0.8548565684956749</v>
      </c>
      <c r="E25" s="90">
        <v>121455.8</v>
      </c>
      <c r="F25" s="90">
        <v>11.475</v>
      </c>
      <c r="G25" s="92">
        <v>0</v>
      </c>
      <c r="H25" s="92">
        <v>0</v>
      </c>
      <c r="I25" s="92">
        <v>72102.0332881094</v>
      </c>
      <c r="J25" s="92">
        <v>72101.25381706569</v>
      </c>
      <c r="K25" s="90">
        <v>57681.04</v>
      </c>
      <c r="L25" s="91">
        <v>1.1999964898413704</v>
      </c>
      <c r="O25" s="106"/>
      <c r="Q25" s="106"/>
    </row>
    <row r="26" spans="1:17" ht="12">
      <c r="A26" s="88">
        <v>22</v>
      </c>
      <c r="B26" s="89" t="s">
        <v>346</v>
      </c>
      <c r="C26" s="90">
        <v>60.63299999999999</v>
      </c>
      <c r="D26" s="91">
        <v>1.0929282648019123</v>
      </c>
      <c r="E26" s="90">
        <v>272528.1</v>
      </c>
      <c r="F26" s="90">
        <v>6.68</v>
      </c>
      <c r="G26" s="92">
        <v>0</v>
      </c>
      <c r="H26" s="92">
        <v>0</v>
      </c>
      <c r="I26" s="92">
        <v>41969.33800582179</v>
      </c>
      <c r="J26" s="92">
        <v>41968.88428930082</v>
      </c>
      <c r="K26" s="90">
        <v>33575.12</v>
      </c>
      <c r="L26" s="91">
        <v>1.1999988825641386</v>
      </c>
      <c r="O26" s="106"/>
      <c r="Q26" s="106"/>
    </row>
    <row r="27" spans="1:15" ht="12">
      <c r="A27" s="88">
        <v>23</v>
      </c>
      <c r="B27" s="89" t="s">
        <v>347</v>
      </c>
      <c r="C27" s="90">
        <v>346.158</v>
      </c>
      <c r="D27" s="91">
        <v>1.249197897948841</v>
      </c>
      <c r="E27" s="90">
        <v>3225576.4</v>
      </c>
      <c r="F27" s="90">
        <v>0</v>
      </c>
      <c r="G27" s="92">
        <v>0</v>
      </c>
      <c r="H27" s="92">
        <v>0</v>
      </c>
      <c r="I27" s="92">
        <v>0</v>
      </c>
      <c r="J27" s="92">
        <v>0</v>
      </c>
      <c r="K27" s="90"/>
      <c r="L27" s="91">
        <v>1.249197897948841</v>
      </c>
      <c r="O27" s="106"/>
    </row>
    <row r="28" spans="1:15" ht="12">
      <c r="A28" s="88"/>
      <c r="B28" s="89" t="s">
        <v>301</v>
      </c>
      <c r="C28" s="90"/>
      <c r="D28" s="91"/>
      <c r="E28" s="90"/>
      <c r="F28" s="90"/>
      <c r="G28" s="92"/>
      <c r="H28" s="92"/>
      <c r="I28" s="92"/>
      <c r="J28" s="92"/>
      <c r="K28" s="90">
        <v>206375</v>
      </c>
      <c r="L28" s="91"/>
      <c r="O28" s="106"/>
    </row>
    <row r="29" spans="1:15" s="98" customFormat="1" ht="12">
      <c r="A29" s="94"/>
      <c r="B29" s="95" t="s">
        <v>300</v>
      </c>
      <c r="C29" s="96">
        <v>778.965</v>
      </c>
      <c r="D29" s="96"/>
      <c r="E29" s="96">
        <f>SUM(E5:E28)</f>
        <v>4894370</v>
      </c>
      <c r="F29" s="96">
        <f aca="true" t="shared" si="0" ref="F29:K29">SUM(F5:F28)</f>
        <v>164.22599999999997</v>
      </c>
      <c r="G29" s="96">
        <f t="shared" si="0"/>
        <v>68204.25900000002</v>
      </c>
      <c r="H29" s="96">
        <f t="shared" si="0"/>
        <v>57973.619999999995</v>
      </c>
      <c r="I29" s="96">
        <f t="shared" si="0"/>
        <v>973896.886474551</v>
      </c>
      <c r="J29" s="96">
        <f t="shared" si="0"/>
        <v>973886.3580000001</v>
      </c>
      <c r="K29" s="96">
        <f t="shared" si="0"/>
        <v>1031863.16</v>
      </c>
      <c r="L29" s="96"/>
      <c r="O29" s="109"/>
    </row>
    <row r="30" ht="12">
      <c r="O30" s="106"/>
    </row>
    <row r="31" ht="12">
      <c r="O31" s="106"/>
    </row>
    <row r="32" spans="11:15" ht="12">
      <c r="K32" s="106"/>
      <c r="O32" s="106"/>
    </row>
    <row r="33" spans="8:15" ht="12">
      <c r="H33" s="99"/>
      <c r="K33" s="106"/>
      <c r="O33" s="106"/>
    </row>
    <row r="34" ht="12">
      <c r="O34" s="106"/>
    </row>
    <row r="35" ht="12">
      <c r="O35" s="106"/>
    </row>
    <row r="36" ht="12">
      <c r="O36" s="106"/>
    </row>
    <row r="37" ht="12">
      <c r="O37" s="106"/>
    </row>
    <row r="38" ht="12">
      <c r="O38" s="106"/>
    </row>
    <row r="39" ht="12">
      <c r="O39" s="106"/>
    </row>
    <row r="40" ht="12">
      <c r="O40" s="106"/>
    </row>
    <row r="41" ht="12">
      <c r="O41" s="106"/>
    </row>
    <row r="42" ht="12">
      <c r="O42" s="106"/>
    </row>
  </sheetData>
  <sheetProtection/>
  <mergeCells count="1">
    <mergeCell ref="A1:L1"/>
  </mergeCells>
  <conditionalFormatting sqref="B5:B28">
    <cfRule type="expression" priority="1" dxfId="34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astashkina</dc:creator>
  <cp:keywords/>
  <dc:description/>
  <cp:lastModifiedBy>Клокова А.В.</cp:lastModifiedBy>
  <cp:lastPrinted>2019-10-26T19:15:38Z</cp:lastPrinted>
  <dcterms:created xsi:type="dcterms:W3CDTF">2010-10-04T11:08:38Z</dcterms:created>
  <dcterms:modified xsi:type="dcterms:W3CDTF">2022-03-23T08:00:55Z</dcterms:modified>
  <cp:category/>
  <cp:version/>
  <cp:contentType/>
  <cp:contentStatus/>
</cp:coreProperties>
</file>